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9"/>
  <workbookPr codeName="ThisWorkbook" autoCompressPictures="0"/>
  <mc:AlternateContent xmlns:mc="http://schemas.openxmlformats.org/markup-compatibility/2006">
    <mc:Choice Requires="x15">
      <x15ac:absPath xmlns:x15ac="http://schemas.microsoft.com/office/spreadsheetml/2010/11/ac" url="/Users/hiroakinuma/Dropbox/PC内ファイル/仕事用フォルダ/シナジー・エンタテインメント_株式会社/シナジー_忍者エクスプレス/忍者エクスプレス_輸出/出荷依頼申込書/"/>
    </mc:Choice>
  </mc:AlternateContent>
  <xr:revisionPtr revIDLastSave="0" documentId="13_ncr:1_{CE708467-5847-5B4B-8D84-6C22831165F1}" xr6:coauthVersionLast="37" xr6:coauthVersionMax="47" xr10:uidLastSave="{00000000-0000-0000-0000-000000000000}"/>
  <bookViews>
    <workbookView xWindow="34120" yWindow="620" windowWidth="34160" windowHeight="28180" tabRatio="890" xr2:uid="{00000000-000D-0000-FFFF-FFFF00000000}"/>
  </bookViews>
  <sheets>
    <sheet name="輸出出荷依頼申込書" sheetId="7" r:id="rId1"/>
    <sheet name="国際送料金額表" sheetId="8" r:id="rId2"/>
    <sheet name="Sheet1" sheetId="9" r:id="rId3"/>
  </sheets>
  <definedNames>
    <definedName name="_xlnm.Print_Area" localSheetId="0">輸出出荷依頼申込書!$A$1:$O$241</definedName>
  </definedNames>
  <calcPr calcId="179021"/>
  <fileRecoveryPr autoRecover="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197" i="7" l="1"/>
  <c r="K198" i="7"/>
  <c r="K199" i="7"/>
  <c r="K200" i="7"/>
  <c r="K201" i="7"/>
  <c r="K202" i="7"/>
  <c r="K203" i="7"/>
  <c r="K204" i="7"/>
  <c r="K196" i="7"/>
  <c r="K187" i="7"/>
  <c r="K188" i="7"/>
  <c r="K189" i="7"/>
  <c r="K190" i="7"/>
  <c r="K191" i="7"/>
  <c r="K192" i="7"/>
  <c r="K193" i="7"/>
  <c r="K194" i="7"/>
  <c r="K186" i="7"/>
  <c r="D197" i="7"/>
  <c r="D198" i="7"/>
  <c r="D199" i="7"/>
  <c r="D200" i="7"/>
  <c r="D201" i="7"/>
  <c r="D202" i="7"/>
  <c r="D203" i="7"/>
  <c r="D204" i="7"/>
  <c r="D196" i="7"/>
  <c r="D190" i="7"/>
  <c r="D191" i="7"/>
  <c r="D192" i="7"/>
  <c r="D193" i="7"/>
  <c r="D194" i="7"/>
  <c r="D187" i="7"/>
  <c r="D188" i="7"/>
  <c r="D189" i="7"/>
  <c r="D186" i="7"/>
  <c r="L12" i="7" l="1"/>
  <c r="M12" i="7" s="1"/>
  <c r="N12" i="7"/>
  <c r="O12" i="7"/>
  <c r="L13" i="7"/>
  <c r="M13" i="7" s="1"/>
  <c r="N13" i="7"/>
  <c r="O13" i="7"/>
  <c r="L14" i="7"/>
  <c r="M14" i="7" s="1"/>
  <c r="N14" i="7"/>
  <c r="O14" i="7"/>
  <c r="L15" i="7"/>
  <c r="M15" i="7" s="1"/>
  <c r="N15" i="7"/>
  <c r="O15" i="7"/>
  <c r="L16" i="7"/>
  <c r="M16" i="7" s="1"/>
  <c r="N16" i="7"/>
  <c r="O16" i="7"/>
  <c r="L17" i="7"/>
  <c r="M17" i="7" s="1"/>
  <c r="N17" i="7"/>
  <c r="O17" i="7"/>
  <c r="L18" i="7"/>
  <c r="M18" i="7" s="1"/>
  <c r="N18" i="7"/>
  <c r="O18" i="7"/>
  <c r="L19" i="7"/>
  <c r="M19" i="7" s="1"/>
  <c r="N19" i="7"/>
  <c r="O19" i="7"/>
  <c r="L20" i="7"/>
  <c r="M20" i="7" s="1"/>
  <c r="N20" i="7"/>
  <c r="O20" i="7"/>
  <c r="L21" i="7"/>
  <c r="M21" i="7" s="1"/>
  <c r="N21" i="7"/>
  <c r="O21" i="7"/>
  <c r="L22" i="7"/>
  <c r="M22" i="7" s="1"/>
  <c r="N22" i="7"/>
  <c r="O22" i="7"/>
  <c r="L23" i="7"/>
  <c r="M23" i="7" s="1"/>
  <c r="N23" i="7"/>
  <c r="O23" i="7"/>
  <c r="L24" i="7"/>
  <c r="M24" i="7" s="1"/>
  <c r="N24" i="7"/>
  <c r="O24" i="7"/>
  <c r="L25" i="7"/>
  <c r="M25" i="7" s="1"/>
  <c r="N25" i="7"/>
  <c r="O25" i="7"/>
  <c r="L26" i="7"/>
  <c r="M26" i="7" s="1"/>
  <c r="N26" i="7"/>
  <c r="O26" i="7"/>
  <c r="L27" i="7"/>
  <c r="M27" i="7" s="1"/>
  <c r="N27" i="7"/>
  <c r="O27" i="7"/>
  <c r="L28" i="7"/>
  <c r="M28" i="7" s="1"/>
  <c r="N28" i="7"/>
  <c r="O28" i="7"/>
  <c r="L29" i="7"/>
  <c r="M29" i="7" s="1"/>
  <c r="N29" i="7"/>
  <c r="O29" i="7"/>
  <c r="L30" i="7"/>
  <c r="M30" i="7" s="1"/>
  <c r="N30" i="7"/>
  <c r="O30" i="7"/>
  <c r="N11" i="7"/>
  <c r="O11" i="7" s="1"/>
  <c r="L11" i="7"/>
  <c r="M11" i="7" s="1"/>
  <c r="K132" i="7" l="1"/>
  <c r="K133" i="7"/>
  <c r="K134" i="7"/>
  <c r="K135" i="7"/>
  <c r="K136" i="7"/>
  <c r="K137" i="7"/>
  <c r="K138" i="7"/>
  <c r="K139" i="7"/>
  <c r="K131" i="7"/>
  <c r="K122" i="7"/>
  <c r="K123" i="7"/>
  <c r="K124" i="7"/>
  <c r="K125" i="7"/>
  <c r="K126" i="7"/>
  <c r="K127" i="7"/>
  <c r="K128" i="7"/>
  <c r="K129" i="7"/>
  <c r="K121" i="7"/>
  <c r="D132" i="7"/>
  <c r="D133" i="7"/>
  <c r="D134" i="7"/>
  <c r="D135" i="7"/>
  <c r="D136" i="7"/>
  <c r="D137" i="7"/>
  <c r="D138" i="7"/>
  <c r="D139" i="7"/>
  <c r="D131" i="7"/>
  <c r="D122" i="7"/>
  <c r="D123" i="7"/>
  <c r="D124" i="7"/>
  <c r="D125" i="7"/>
  <c r="D126" i="7"/>
  <c r="D127" i="7"/>
  <c r="D128" i="7"/>
  <c r="D129" i="7"/>
  <c r="D121" i="7"/>
  <c r="M235" i="7" l="1"/>
  <c r="M170" i="7"/>
  <c r="L31" i="7"/>
  <c r="B30" i="7" l="1"/>
  <c r="B29" i="7"/>
  <c r="B28" i="7"/>
  <c r="B27" i="7"/>
  <c r="B26" i="7"/>
  <c r="B25" i="7"/>
  <c r="B24" i="7"/>
  <c r="B23" i="7"/>
  <c r="B22" i="7"/>
  <c r="B21" i="7"/>
  <c r="B20" i="7"/>
  <c r="B19" i="7"/>
  <c r="B18" i="7"/>
  <c r="B17" i="7"/>
  <c r="B16" i="7"/>
  <c r="B15" i="7"/>
  <c r="B14" i="7"/>
  <c r="B13" i="7"/>
  <c r="B12" i="7"/>
  <c r="B11" i="7"/>
  <c r="I21" i="8"/>
  <c r="I20" i="8"/>
  <c r="I19" i="8"/>
  <c r="I18" i="8"/>
  <c r="I17" i="8"/>
  <c r="I16" i="8"/>
  <c r="I15" i="8"/>
  <c r="I14" i="8"/>
  <c r="I13" i="8"/>
  <c r="I12" i="8"/>
  <c r="I11" i="8"/>
  <c r="I10" i="8"/>
  <c r="I9" i="8"/>
  <c r="I8" i="8"/>
  <c r="I7" i="8"/>
  <c r="I6" i="8"/>
  <c r="I5" i="8"/>
  <c r="I4" i="8"/>
  <c r="I3" i="8"/>
  <c r="I2" i="8"/>
  <c r="E31" i="7" l="1"/>
  <c r="O54" i="7"/>
  <c r="K184" i="7"/>
  <c r="K54" i="7"/>
  <c r="O80" i="7" l="1"/>
  <c r="O81" i="7"/>
  <c r="O82" i="7"/>
  <c r="O83" i="7"/>
  <c r="O233" i="7"/>
  <c r="O211" i="7"/>
  <c r="O210" i="7"/>
  <c r="H3" i="8"/>
  <c r="G3" i="8"/>
  <c r="N182" i="7"/>
  <c r="N117" i="7"/>
  <c r="N52" i="7"/>
  <c r="G21" i="8"/>
  <c r="H21" i="8"/>
  <c r="G20" i="8"/>
  <c r="H20" i="8"/>
  <c r="G19" i="8"/>
  <c r="H19" i="8"/>
  <c r="G18" i="8"/>
  <c r="H18" i="8"/>
  <c r="G17" i="8"/>
  <c r="H17" i="8"/>
  <c r="G16" i="8"/>
  <c r="H16" i="8"/>
  <c r="K15" i="8"/>
  <c r="G14" i="8"/>
  <c r="H14" i="8"/>
  <c r="G13" i="8"/>
  <c r="H13" i="8"/>
  <c r="G12" i="8"/>
  <c r="H12" i="8"/>
  <c r="G11" i="8"/>
  <c r="H11" i="8"/>
  <c r="G10" i="8"/>
  <c r="H10" i="8"/>
  <c r="G9" i="8"/>
  <c r="H9" i="8"/>
  <c r="G8" i="8"/>
  <c r="H8" i="8"/>
  <c r="G7" i="8"/>
  <c r="H7" i="8"/>
  <c r="G6" i="8"/>
  <c r="H6" i="8"/>
  <c r="G5" i="8"/>
  <c r="H5" i="8"/>
  <c r="G4" i="8"/>
  <c r="H4" i="8"/>
  <c r="G15" i="8"/>
  <c r="H15" i="8"/>
  <c r="O84" i="7"/>
  <c r="O85" i="7"/>
  <c r="O86" i="7"/>
  <c r="O87" i="7"/>
  <c r="O88" i="7"/>
  <c r="O89" i="7"/>
  <c r="O90" i="7"/>
  <c r="O91" i="7"/>
  <c r="O92" i="7"/>
  <c r="O93" i="7"/>
  <c r="O94" i="7"/>
  <c r="O95" i="7"/>
  <c r="O96" i="7"/>
  <c r="O97" i="7"/>
  <c r="O98" i="7"/>
  <c r="O99" i="7"/>
  <c r="O100" i="7"/>
  <c r="O101" i="7"/>
  <c r="O102" i="7"/>
  <c r="O103" i="7"/>
  <c r="O10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212" i="7"/>
  <c r="O213" i="7"/>
  <c r="O214" i="7"/>
  <c r="O215" i="7"/>
  <c r="O216" i="7"/>
  <c r="O217" i="7"/>
  <c r="O218" i="7"/>
  <c r="O219" i="7"/>
  <c r="O220" i="7"/>
  <c r="O221" i="7"/>
  <c r="O222" i="7"/>
  <c r="O223" i="7"/>
  <c r="O224" i="7"/>
  <c r="O225" i="7"/>
  <c r="O226" i="7"/>
  <c r="O227" i="7"/>
  <c r="O228" i="7"/>
  <c r="O229" i="7"/>
  <c r="O230" i="7"/>
  <c r="O231" i="7"/>
  <c r="O232" i="7"/>
  <c r="O234" i="7"/>
  <c r="H2" i="8"/>
  <c r="G2" i="8"/>
  <c r="N177" i="7"/>
  <c r="N112" i="7"/>
  <c r="K119" i="7" s="1"/>
  <c r="J13" i="8" l="1"/>
  <c r="K13" i="8" s="1"/>
  <c r="J19" i="8"/>
  <c r="K19" i="8" s="1"/>
  <c r="J8" i="8"/>
  <c r="K8" i="8" s="1"/>
  <c r="J17" i="8"/>
  <c r="K17" i="8" s="1"/>
  <c r="O170" i="7"/>
  <c r="J4" i="8"/>
  <c r="K4" i="8" s="1"/>
  <c r="O105" i="7"/>
  <c r="O235" i="7"/>
  <c r="J16" i="8"/>
  <c r="K16" i="8" s="1"/>
  <c r="J9" i="8"/>
  <c r="K9" i="8" s="1"/>
  <c r="J12" i="8"/>
  <c r="K12" i="8" s="1"/>
  <c r="J3" i="8"/>
  <c r="K3" i="8" s="1"/>
  <c r="N31" i="7"/>
  <c r="M31" i="7"/>
  <c r="A2" i="8" s="1"/>
  <c r="J2" i="8"/>
  <c r="K2" i="8" s="1"/>
  <c r="J15" i="8"/>
  <c r="J6" i="8"/>
  <c r="K6" i="8" s="1"/>
  <c r="J11" i="8"/>
  <c r="K11" i="8" s="1"/>
  <c r="J14" i="8"/>
  <c r="K14" i="8" s="1"/>
  <c r="J20" i="8"/>
  <c r="K20" i="8" s="1"/>
  <c r="J5" i="8"/>
  <c r="K5" i="8" s="1"/>
  <c r="J7" i="8"/>
  <c r="K7" i="8" s="1"/>
  <c r="J10" i="8"/>
  <c r="K10" i="8" s="1"/>
  <c r="J18" i="8"/>
  <c r="K18" i="8" s="1"/>
  <c r="J21" i="8"/>
  <c r="K21" i="8" s="1"/>
  <c r="B2" i="8" l="1"/>
  <c r="N33" i="7" s="1"/>
  <c r="N34" i="7" s="1"/>
  <c r="O106" i="7"/>
  <c r="O3" i="8" s="1"/>
  <c r="O31" i="7"/>
  <c r="N36" i="7" s="1"/>
  <c r="P3" i="8" l="1"/>
  <c r="N37" i="7" s="1"/>
  <c r="N38" i="7"/>
  <c r="N39" i="7" l="1"/>
  <c r="N40" i="7" s="1"/>
  <c r="N41" i="7" s="1"/>
  <c r="N4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ユーザー</author>
    <author/>
    <author>Hiroaki Numa</author>
    <author>Owner</author>
  </authors>
  <commentList>
    <comment ref="E5" authorId="0" shapeId="0" xr:uid="{00000000-0006-0000-0000-000001000000}">
      <text>
        <r>
          <rPr>
            <b/>
            <sz val="14"/>
            <color rgb="FF000000"/>
            <rFont val="Yu Gothic UI Light"/>
            <charset val="128"/>
          </rPr>
          <t>■申込年月日</t>
        </r>
        <r>
          <rPr>
            <b/>
            <sz val="14"/>
            <color rgb="FF000000"/>
            <rFont val="Yu Gothic UI Light"/>
            <charset val="128"/>
          </rPr>
          <t xml:space="preserve"> :</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お申込みされた日にちを記載してください。</t>
        </r>
        <r>
          <rPr>
            <sz val="11"/>
            <color rgb="FF000000"/>
            <rFont val="Yu Gothic UI Light"/>
            <charset val="128"/>
          </rPr>
          <t xml:space="preserve">
</t>
        </r>
        <r>
          <rPr>
            <sz val="11"/>
            <color rgb="FF000000"/>
            <rFont val="Yu Gothic UI Light"/>
            <charset val="128"/>
          </rPr>
          <t>（例）</t>
        </r>
        <r>
          <rPr>
            <sz val="11"/>
            <color rgb="FF000000"/>
            <rFont val="Yu Gothic UI Light"/>
            <charset val="128"/>
          </rPr>
          <t>2023</t>
        </r>
        <r>
          <rPr>
            <sz val="11"/>
            <color rgb="FF000000"/>
            <rFont val="Yu Gothic UI Light"/>
            <charset val="128"/>
          </rPr>
          <t>年</t>
        </r>
        <r>
          <rPr>
            <sz val="11"/>
            <color rgb="FF000000"/>
            <rFont val="Yu Gothic UI Light"/>
            <charset val="128"/>
          </rPr>
          <t>12</t>
        </r>
        <r>
          <rPr>
            <sz val="11"/>
            <color rgb="FF000000"/>
            <rFont val="Yu Gothic UI Light"/>
            <charset val="128"/>
          </rPr>
          <t>月</t>
        </r>
        <r>
          <rPr>
            <sz val="11"/>
            <color rgb="FF000000"/>
            <rFont val="Yu Gothic UI Light"/>
            <charset val="128"/>
          </rPr>
          <t>01</t>
        </r>
        <r>
          <rPr>
            <sz val="11"/>
            <color rgb="FF000000"/>
            <rFont val="Yu Gothic UI Light"/>
            <charset val="128"/>
          </rPr>
          <t>日の場合</t>
        </r>
        <r>
          <rPr>
            <sz val="11"/>
            <color rgb="FF000000"/>
            <rFont val="Yu Gothic UI Light"/>
            <charset val="128"/>
          </rPr>
          <t>→2023/12/1</t>
        </r>
        <r>
          <rPr>
            <b/>
            <sz val="11"/>
            <color rgb="FF000000"/>
            <rFont val="ＭＳ Ｐゴシック"/>
            <family val="2"/>
            <charset val="128"/>
          </rPr>
          <t xml:space="preserve">
</t>
        </r>
      </text>
    </comment>
    <comment ref="E9" authorId="0" shapeId="0" xr:uid="{00000000-0006-0000-0000-000003000000}">
      <text>
        <r>
          <rPr>
            <b/>
            <sz val="14"/>
            <color rgb="FF000000"/>
            <rFont val="Yu Gothic UI Light"/>
            <charset val="128"/>
          </rPr>
          <t>■実重量（</t>
        </r>
        <r>
          <rPr>
            <b/>
            <sz val="14"/>
            <color rgb="FF000000"/>
            <rFont val="Yu Gothic UI Light"/>
            <charset val="128"/>
          </rPr>
          <t>kg</t>
        </r>
        <r>
          <rPr>
            <b/>
            <sz val="14"/>
            <color rgb="FF000000"/>
            <rFont val="Yu Gothic UI Light"/>
            <charset val="128"/>
          </rPr>
          <t>）</t>
        </r>
        <r>
          <rPr>
            <b/>
            <sz val="14"/>
            <color rgb="FF000000"/>
            <rFont val="Yu Gothic UI Light"/>
            <charset val="128"/>
          </rPr>
          <t xml:space="preserve"> :</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梱包後のお荷物の重量をご記入ください。</t>
        </r>
        <r>
          <rPr>
            <sz val="11"/>
            <color rgb="FF000000"/>
            <rFont val="Yu Gothic UI Light"/>
            <charset val="128"/>
          </rPr>
          <t xml:space="preserve">
</t>
        </r>
        <r>
          <rPr>
            <sz val="11"/>
            <color rgb="FF000000"/>
            <rFont val="Yu Gothic UI Light"/>
            <charset val="128"/>
          </rPr>
          <t>小数点以下は繰り上げ表示されます。</t>
        </r>
        <r>
          <rPr>
            <sz val="11"/>
            <color rgb="FF000000"/>
            <rFont val="Yu Gothic UI Light"/>
            <charset val="128"/>
          </rPr>
          <t xml:space="preserve">
</t>
        </r>
        <r>
          <rPr>
            <sz val="11"/>
            <color rgb="FF000000"/>
            <rFont val="Yu Gothic UI Light"/>
            <charset val="128"/>
          </rPr>
          <t>半角でご入力ください。</t>
        </r>
      </text>
    </comment>
    <comment ref="F9" authorId="0" shapeId="0" xr:uid="{00000000-0006-0000-0000-000004000000}">
      <text>
        <r>
          <rPr>
            <b/>
            <sz val="14"/>
            <color rgb="FF000000"/>
            <rFont val="Yu Gothic UI Light"/>
            <charset val="128"/>
          </rPr>
          <t>■サイズ</t>
        </r>
        <r>
          <rPr>
            <b/>
            <sz val="14"/>
            <color rgb="FF000000"/>
            <rFont val="Yu Gothic UI Light"/>
            <charset val="128"/>
          </rPr>
          <t xml:space="preserve"> :</t>
        </r>
        <r>
          <rPr>
            <b/>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発送するお荷物の「縦（</t>
        </r>
        <r>
          <rPr>
            <sz val="11"/>
            <color rgb="FF000000"/>
            <rFont val="Yu Gothic UI Light"/>
            <charset val="128"/>
          </rPr>
          <t>cm</t>
        </r>
        <r>
          <rPr>
            <sz val="11"/>
            <color rgb="FF000000"/>
            <rFont val="Yu Gothic UI Light"/>
            <charset val="128"/>
          </rPr>
          <t>）」「横（</t>
        </r>
        <r>
          <rPr>
            <sz val="11"/>
            <color rgb="FF000000"/>
            <rFont val="Yu Gothic UI Light"/>
            <charset val="128"/>
          </rPr>
          <t>cm</t>
        </r>
        <r>
          <rPr>
            <sz val="11"/>
            <color rgb="FF000000"/>
            <rFont val="Yu Gothic UI Light"/>
            <charset val="128"/>
          </rPr>
          <t>）」「高さ（</t>
        </r>
        <r>
          <rPr>
            <sz val="11"/>
            <color rgb="FF000000"/>
            <rFont val="Yu Gothic UI Light"/>
            <charset val="128"/>
          </rPr>
          <t>cm</t>
        </r>
        <r>
          <rPr>
            <sz val="11"/>
            <color rgb="FF000000"/>
            <rFont val="Yu Gothic UI Light"/>
            <charset val="128"/>
          </rPr>
          <t>）」を「半角」でご入力ください。</t>
        </r>
      </text>
    </comment>
    <comment ref="N9" authorId="1" shapeId="0" xr:uid="{6954E631-BE3A-114E-AE10-D0C688ECE6E8}">
      <text>
        <r>
          <rPr>
            <sz val="12"/>
            <color rgb="FF000000"/>
            <rFont val="ＭＳ Ｐゴシック"/>
            <family val="2"/>
            <charset val="128"/>
          </rPr>
          <t>■特別取扱料金</t>
        </r>
        <r>
          <rPr>
            <sz val="12"/>
            <color rgb="FF000000"/>
            <rFont val="Calibri"/>
            <family val="2"/>
          </rPr>
          <t xml:space="preserve">
</t>
        </r>
        <r>
          <rPr>
            <sz val="12"/>
            <color rgb="FF000000"/>
            <rFont val="ＭＳ Ｐゴシック"/>
            <family val="2"/>
            <charset val="128"/>
          </rPr>
          <t>特別取扱料金には、</t>
        </r>
        <r>
          <rPr>
            <sz val="12"/>
            <color rgb="FF000000"/>
            <rFont val="Calibri"/>
            <family val="2"/>
          </rPr>
          <t>4</t>
        </r>
        <r>
          <rPr>
            <sz val="12"/>
            <color rgb="FF000000"/>
            <rFont val="ＭＳ Ｐゴシック"/>
            <family val="2"/>
            <charset val="128"/>
          </rPr>
          <t>つの項目（寸法</t>
        </r>
        <r>
          <rPr>
            <sz val="12"/>
            <color rgb="FF000000"/>
            <rFont val="Calibri"/>
            <family val="2"/>
          </rPr>
          <t>1</t>
        </r>
        <r>
          <rPr>
            <sz val="12"/>
            <color rgb="FF000000"/>
            <rFont val="ＭＳ Ｐゴシック"/>
            <family val="2"/>
            <charset val="128"/>
          </rPr>
          <t>、寸法</t>
        </r>
        <r>
          <rPr>
            <sz val="12"/>
            <color rgb="FF000000"/>
            <rFont val="Calibri"/>
            <family val="2"/>
          </rPr>
          <t>2</t>
        </r>
        <r>
          <rPr>
            <sz val="12"/>
            <color rgb="FF000000"/>
            <rFont val="ＭＳ Ｐゴシック"/>
            <family val="2"/>
            <charset val="128"/>
          </rPr>
          <t>、重量、梱包）があり、</t>
        </r>
        <r>
          <rPr>
            <sz val="12"/>
            <color rgb="FF000000"/>
            <rFont val="Calibri"/>
            <family val="2"/>
          </rPr>
          <t>3</t>
        </r>
        <r>
          <rPr>
            <sz val="12"/>
            <color rgb="FF000000"/>
            <rFont val="ＭＳ Ｐゴシック"/>
            <family val="2"/>
            <charset val="128"/>
          </rPr>
          <t>つの項目（寸法</t>
        </r>
        <r>
          <rPr>
            <sz val="12"/>
            <color rgb="FF000000"/>
            <rFont val="Calibri"/>
            <family val="2"/>
          </rPr>
          <t>1</t>
        </r>
        <r>
          <rPr>
            <sz val="12"/>
            <color rgb="FF000000"/>
            <rFont val="ＭＳ Ｐゴシック"/>
            <family val="2"/>
            <charset val="128"/>
          </rPr>
          <t>、重量、梱包）に関しては重複した場合</t>
        </r>
        <r>
          <rPr>
            <sz val="12"/>
            <color rgb="FF000000"/>
            <rFont val="Calibri"/>
            <family val="2"/>
          </rPr>
          <t>1</t>
        </r>
        <r>
          <rPr>
            <sz val="12"/>
            <color rgb="FF000000"/>
            <rFont val="ＭＳ Ｐゴシック"/>
            <family val="2"/>
            <charset val="128"/>
          </rPr>
          <t>つのみ適用されます。</t>
        </r>
        <r>
          <rPr>
            <sz val="12"/>
            <color rgb="FF000000"/>
            <rFont val="Calibri"/>
            <family val="2"/>
          </rPr>
          <t xml:space="preserve">
</t>
        </r>
        <r>
          <rPr>
            <sz val="12"/>
            <color rgb="FF000000"/>
            <rFont val="ＭＳ Ｐゴシック"/>
            <family val="2"/>
            <charset val="128"/>
          </rPr>
          <t>寸法</t>
        </r>
        <r>
          <rPr>
            <sz val="12"/>
            <color rgb="FF000000"/>
            <rFont val="Calibri"/>
            <family val="2"/>
          </rPr>
          <t>2</t>
        </r>
        <r>
          <rPr>
            <sz val="12"/>
            <color rgb="FF000000"/>
            <rFont val="ＭＳ Ｐゴシック"/>
            <family val="2"/>
            <charset val="128"/>
          </rPr>
          <t>に関しては別途請求されます。</t>
        </r>
        <r>
          <rPr>
            <sz val="12"/>
            <color rgb="FF000000"/>
            <rFont val="Calibri"/>
            <family val="2"/>
          </rPr>
          <t xml:space="preserve">
</t>
        </r>
        <r>
          <rPr>
            <sz val="12"/>
            <color rgb="FF000000"/>
            <rFont val="Calibri"/>
            <family val="2"/>
          </rPr>
          <t xml:space="preserve">
</t>
        </r>
        <r>
          <rPr>
            <sz val="12"/>
            <color rgb="FF000000"/>
            <rFont val="ＭＳ Ｐゴシック"/>
            <family val="2"/>
            <charset val="128"/>
          </rPr>
          <t>（例）</t>
        </r>
        <r>
          <rPr>
            <sz val="12"/>
            <color rgb="FF000000"/>
            <rFont val="Calibri"/>
            <family val="2"/>
          </rPr>
          <t xml:space="preserve">
</t>
        </r>
        <r>
          <rPr>
            <sz val="12"/>
            <color rgb="FF000000"/>
            <rFont val="ＭＳ Ｐゴシック"/>
            <family val="2"/>
            <charset val="128"/>
          </rPr>
          <t>出荷するお荷物が「寸法</t>
        </r>
        <r>
          <rPr>
            <sz val="12"/>
            <color rgb="FF000000"/>
            <rFont val="Calibri"/>
            <family val="2"/>
          </rPr>
          <t>1</t>
        </r>
        <r>
          <rPr>
            <sz val="12"/>
            <color rgb="FF000000"/>
            <rFont val="ＭＳ Ｐゴシック"/>
            <family val="2"/>
            <charset val="128"/>
          </rPr>
          <t>」の条件と「重量」の条件にヒットした場合「寸法</t>
        </r>
        <r>
          <rPr>
            <sz val="12"/>
            <color rgb="FF000000"/>
            <rFont val="Calibri"/>
            <family val="2"/>
          </rPr>
          <t>1</t>
        </r>
        <r>
          <rPr>
            <sz val="12"/>
            <color rgb="FF000000"/>
            <rFont val="ＭＳ Ｐゴシック"/>
            <family val="2"/>
            <charset val="128"/>
          </rPr>
          <t>の金額（</t>
        </r>
        <r>
          <rPr>
            <sz val="12"/>
            <color rgb="FF000000"/>
            <rFont val="Calibri"/>
            <family val="2"/>
          </rPr>
          <t>3730</t>
        </r>
        <r>
          <rPr>
            <sz val="12"/>
            <color rgb="FF000000"/>
            <rFont val="ＭＳ Ｐゴシック"/>
            <family val="2"/>
            <charset val="128"/>
          </rPr>
          <t>円</t>
        </r>
        <r>
          <rPr>
            <sz val="12"/>
            <color rgb="FF000000"/>
            <rFont val="ＭＳ Ｐゴシック"/>
            <family val="2"/>
            <charset val="128"/>
          </rPr>
          <t>×</t>
        </r>
        <r>
          <rPr>
            <sz val="12"/>
            <color rgb="FF000000"/>
            <rFont val="Calibri"/>
            <family val="2"/>
          </rPr>
          <t>1</t>
        </r>
        <r>
          <rPr>
            <sz val="12"/>
            <color rgb="FF000000"/>
            <rFont val="ＭＳ Ｐゴシック"/>
            <family val="2"/>
            <charset val="128"/>
          </rPr>
          <t>）」が手数料として適用されます。</t>
        </r>
        <r>
          <rPr>
            <sz val="12"/>
            <color rgb="FF000000"/>
            <rFont val="Calibri"/>
            <family val="2"/>
          </rPr>
          <t xml:space="preserve">
</t>
        </r>
        <r>
          <rPr>
            <sz val="12"/>
            <color rgb="FF000000"/>
            <rFont val="Calibri"/>
            <family val="2"/>
          </rPr>
          <t xml:space="preserve">
</t>
        </r>
        <r>
          <rPr>
            <sz val="12"/>
            <color rgb="FF000000"/>
            <rFont val="ＭＳ Ｐゴシック"/>
            <family val="2"/>
            <charset val="128"/>
          </rPr>
          <t>（例）</t>
        </r>
        <r>
          <rPr>
            <sz val="12"/>
            <color rgb="FF000000"/>
            <rFont val="Calibri"/>
            <family val="2"/>
          </rPr>
          <t xml:space="preserve">
</t>
        </r>
        <r>
          <rPr>
            <sz val="12"/>
            <color rgb="FF000000"/>
            <rFont val="ＭＳ Ｐゴシック"/>
            <family val="2"/>
            <charset val="128"/>
          </rPr>
          <t>出荷するお荷物が「寸法</t>
        </r>
        <r>
          <rPr>
            <sz val="12"/>
            <color rgb="FF000000"/>
            <rFont val="Calibri"/>
            <family val="2"/>
          </rPr>
          <t>2</t>
        </r>
        <r>
          <rPr>
            <sz val="12"/>
            <color rgb="FF000000"/>
            <rFont val="ＭＳ Ｐゴシック"/>
            <family val="2"/>
            <charset val="128"/>
          </rPr>
          <t>」の条件と「重量」の条件にヒットした場合「寸法</t>
        </r>
        <r>
          <rPr>
            <sz val="12"/>
            <color rgb="FF000000"/>
            <rFont val="Calibri"/>
            <family val="2"/>
          </rPr>
          <t>2</t>
        </r>
        <r>
          <rPr>
            <sz val="12"/>
            <color rgb="FF000000"/>
            <rFont val="ＭＳ Ｐゴシック"/>
            <family val="2"/>
            <charset val="128"/>
          </rPr>
          <t>の金額（</t>
        </r>
        <r>
          <rPr>
            <sz val="12"/>
            <color rgb="FF000000"/>
            <rFont val="Calibri"/>
            <family val="2"/>
          </rPr>
          <t>9680</t>
        </r>
        <r>
          <rPr>
            <sz val="12"/>
            <color rgb="FF000000"/>
            <rFont val="ＭＳ Ｐゴシック"/>
            <family val="2"/>
            <charset val="128"/>
          </rPr>
          <t>円</t>
        </r>
        <r>
          <rPr>
            <sz val="12"/>
            <color rgb="FF000000"/>
            <rFont val="ＭＳ Ｐゴシック"/>
            <family val="2"/>
            <charset val="128"/>
          </rPr>
          <t>×</t>
        </r>
        <r>
          <rPr>
            <sz val="12"/>
            <color rgb="FF000000"/>
            <rFont val="Calibri"/>
            <family val="2"/>
          </rPr>
          <t>1</t>
        </r>
        <r>
          <rPr>
            <sz val="12"/>
            <color rgb="FF000000"/>
            <rFont val="ＭＳ Ｐゴシック"/>
            <family val="2"/>
            <charset val="128"/>
          </rPr>
          <t>）」と「重量の金額（</t>
        </r>
        <r>
          <rPr>
            <sz val="12"/>
            <color rgb="FF000000"/>
            <rFont val="Calibri"/>
            <family val="2"/>
          </rPr>
          <t>3730</t>
        </r>
        <r>
          <rPr>
            <sz val="12"/>
            <color rgb="FF000000"/>
            <rFont val="ＭＳ Ｐゴシック"/>
            <family val="2"/>
            <charset val="128"/>
          </rPr>
          <t>円</t>
        </r>
        <r>
          <rPr>
            <sz val="12"/>
            <color rgb="FF000000"/>
            <rFont val="ＭＳ Ｐゴシック"/>
            <family val="2"/>
            <charset val="128"/>
          </rPr>
          <t>×</t>
        </r>
        <r>
          <rPr>
            <sz val="12"/>
            <color rgb="FF000000"/>
            <rFont val="Calibri"/>
            <family val="2"/>
          </rPr>
          <t>1</t>
        </r>
        <r>
          <rPr>
            <sz val="12"/>
            <color rgb="FF000000"/>
            <rFont val="ＭＳ Ｐゴシック"/>
            <family val="2"/>
            <charset val="128"/>
          </rPr>
          <t>）」の合計が手数料として適用されます。</t>
        </r>
        <r>
          <rPr>
            <sz val="12"/>
            <color rgb="FF000000"/>
            <rFont val="Calibri"/>
            <family val="2"/>
          </rPr>
          <t xml:space="preserve">
</t>
        </r>
        <r>
          <rPr>
            <sz val="12"/>
            <color rgb="FF000000"/>
            <rFont val="Calibri"/>
            <family val="2"/>
          </rPr>
          <t xml:space="preserve">
</t>
        </r>
        <r>
          <rPr>
            <sz val="12"/>
            <color rgb="FF000000"/>
            <rFont val="ＭＳ Ｐゴシック"/>
            <family val="2"/>
            <charset val="128"/>
          </rPr>
          <t>■特別取扱料金</t>
        </r>
        <r>
          <rPr>
            <sz val="12"/>
            <color rgb="FF000000"/>
            <rFont val="Calibri"/>
            <family val="2"/>
          </rPr>
          <t xml:space="preserve"> – </t>
        </r>
        <r>
          <rPr>
            <sz val="12"/>
            <color rgb="FF000000"/>
            <rFont val="ＭＳ Ｐゴシック"/>
            <family val="2"/>
            <charset val="128"/>
          </rPr>
          <t>寸法</t>
        </r>
        <r>
          <rPr>
            <sz val="12"/>
            <color rgb="FF000000"/>
            <rFont val="Calibri"/>
            <family val="2"/>
          </rPr>
          <t xml:space="preserve">1
</t>
        </r>
        <r>
          <rPr>
            <sz val="12"/>
            <color rgb="FF000000"/>
            <rFont val="ＭＳ Ｐゴシック"/>
            <family val="2"/>
            <charset val="128"/>
          </rPr>
          <t>お荷物の「最長辺が</t>
        </r>
        <r>
          <rPr>
            <sz val="12"/>
            <color rgb="FF000000"/>
            <rFont val="Calibri"/>
            <family val="2"/>
          </rPr>
          <t>121cm</t>
        </r>
        <r>
          <rPr>
            <sz val="12"/>
            <color rgb="FF000000"/>
            <rFont val="ＭＳ Ｐゴシック"/>
            <family val="2"/>
            <charset val="128"/>
          </rPr>
          <t>以上」または「</t>
        </r>
        <r>
          <rPr>
            <sz val="12"/>
            <color rgb="FF000000"/>
            <rFont val="Calibri"/>
            <family val="2"/>
          </rPr>
          <t>2</t>
        </r>
        <r>
          <rPr>
            <sz val="12"/>
            <color rgb="FF000000"/>
            <rFont val="ＭＳ Ｐゴシック"/>
            <family val="2"/>
            <charset val="128"/>
          </rPr>
          <t>番目の最長辺が</t>
        </r>
        <r>
          <rPr>
            <sz val="12"/>
            <color rgb="FF000000"/>
            <rFont val="Calibri"/>
            <family val="2"/>
          </rPr>
          <t>76cm</t>
        </r>
        <r>
          <rPr>
            <sz val="12"/>
            <color rgb="FF000000"/>
            <rFont val="ＭＳ Ｐゴシック"/>
            <family val="2"/>
            <charset val="128"/>
          </rPr>
          <t>以上」または「最長辺と胴回りの合計が</t>
        </r>
        <r>
          <rPr>
            <sz val="12"/>
            <color rgb="FF000000"/>
            <rFont val="Calibri"/>
            <family val="2"/>
          </rPr>
          <t>266cm</t>
        </r>
        <r>
          <rPr>
            <sz val="12"/>
            <color rgb="FF000000"/>
            <rFont val="ＭＳ Ｐゴシック"/>
            <family val="2"/>
            <charset val="128"/>
          </rPr>
          <t>以上」の場合に</t>
        </r>
        <r>
          <rPr>
            <sz val="12"/>
            <color rgb="FF000000"/>
            <rFont val="Calibri"/>
            <family val="2"/>
          </rPr>
          <t>3730</t>
        </r>
        <r>
          <rPr>
            <sz val="12"/>
            <color rgb="FF000000"/>
            <rFont val="ＭＳ Ｐゴシック"/>
            <family val="2"/>
            <charset val="128"/>
          </rPr>
          <t>円（税込）が適用されます。</t>
        </r>
        <r>
          <rPr>
            <sz val="12"/>
            <color rgb="FF000000"/>
            <rFont val="Calibri"/>
            <family val="2"/>
          </rPr>
          <t xml:space="preserve">
</t>
        </r>
        <r>
          <rPr>
            <sz val="12"/>
            <color rgb="FF000000"/>
            <rFont val="Calibri"/>
            <family val="2"/>
          </rPr>
          <t xml:space="preserve">
</t>
        </r>
        <r>
          <rPr>
            <sz val="12"/>
            <color rgb="FF000000"/>
            <rFont val="ＭＳ Ｐゴシック"/>
            <family val="2"/>
            <charset val="128"/>
          </rPr>
          <t>ただし、寸法</t>
        </r>
        <r>
          <rPr>
            <sz val="12"/>
            <color rgb="FF000000"/>
            <rFont val="Calibri"/>
            <family val="2"/>
          </rPr>
          <t>2</t>
        </r>
        <r>
          <rPr>
            <sz val="12"/>
            <color rgb="FF000000"/>
            <rFont val="ＭＳ Ｐゴシック"/>
            <family val="2"/>
            <charset val="128"/>
          </rPr>
          <t>が適用される場合は、寸法</t>
        </r>
        <r>
          <rPr>
            <sz val="12"/>
            <color rgb="FF000000"/>
            <rFont val="Calibri"/>
            <family val="2"/>
          </rPr>
          <t>1</t>
        </r>
        <r>
          <rPr>
            <sz val="12"/>
            <color rgb="FF000000"/>
            <rFont val="ＭＳ Ｐゴシック"/>
            <family val="2"/>
            <charset val="128"/>
          </rPr>
          <t>の料金は適用されません。</t>
        </r>
        <r>
          <rPr>
            <sz val="12"/>
            <color rgb="FF000000"/>
            <rFont val="Calibri"/>
            <family val="2"/>
          </rPr>
          <t xml:space="preserve">
</t>
        </r>
        <r>
          <rPr>
            <sz val="12"/>
            <color rgb="FF000000"/>
            <rFont val="Calibri"/>
            <family val="2"/>
          </rPr>
          <t xml:space="preserve">
</t>
        </r>
        <r>
          <rPr>
            <sz val="12"/>
            <color rgb="FF000000"/>
            <rFont val="Calibri"/>
            <family val="2"/>
          </rPr>
          <t xml:space="preserve">
</t>
        </r>
        <r>
          <rPr>
            <sz val="12"/>
            <color rgb="FF000000"/>
            <rFont val="ＭＳ Ｐゴシック"/>
            <family val="2"/>
            <charset val="128"/>
          </rPr>
          <t>■特別取扱料金</t>
        </r>
        <r>
          <rPr>
            <sz val="12"/>
            <color rgb="FF000000"/>
            <rFont val="Calibri"/>
            <family val="2"/>
          </rPr>
          <t xml:space="preserve"> – </t>
        </r>
        <r>
          <rPr>
            <sz val="12"/>
            <color rgb="FF000000"/>
            <rFont val="ＭＳ Ｐゴシック"/>
            <family val="2"/>
            <charset val="128"/>
          </rPr>
          <t>寸法</t>
        </r>
        <r>
          <rPr>
            <sz val="12"/>
            <color rgb="FF000000"/>
            <rFont val="Calibri"/>
            <family val="2"/>
          </rPr>
          <t>2</t>
        </r>
        <r>
          <rPr>
            <sz val="12"/>
            <color rgb="FF000000"/>
            <rFont val="ＭＳ Ｐゴシック"/>
            <family val="2"/>
            <charset val="128"/>
          </rPr>
          <t>（フレイトの場合のみ）</t>
        </r>
        <r>
          <rPr>
            <sz val="12"/>
            <color rgb="FF000000"/>
            <rFont val="Calibri"/>
            <family val="2"/>
          </rPr>
          <t xml:space="preserve">
</t>
        </r>
        <r>
          <rPr>
            <sz val="12"/>
            <color rgb="FF000000"/>
            <rFont val="ＭＳ Ｐゴシック"/>
            <family val="2"/>
            <charset val="128"/>
          </rPr>
          <t>お荷物の「最長辺が</t>
        </r>
        <r>
          <rPr>
            <sz val="12"/>
            <color rgb="FF000000"/>
            <rFont val="Calibri"/>
            <family val="2"/>
          </rPr>
          <t>243cm</t>
        </r>
        <r>
          <rPr>
            <sz val="12"/>
            <color rgb="FF000000"/>
            <rFont val="ＭＳ Ｐゴシック"/>
            <family val="2"/>
            <charset val="128"/>
          </rPr>
          <t>以上の場合」、もしくは「最長辺と胴回りの合計が</t>
        </r>
        <r>
          <rPr>
            <sz val="12"/>
            <color rgb="FF000000"/>
            <rFont val="Calibri"/>
            <family val="2"/>
          </rPr>
          <t>330cm</t>
        </r>
        <r>
          <rPr>
            <sz val="12"/>
            <color rgb="FF000000"/>
            <rFont val="ＭＳ Ｐゴシック"/>
            <family val="2"/>
            <charset val="128"/>
          </rPr>
          <t>以上の場合」に</t>
        </r>
        <r>
          <rPr>
            <sz val="12"/>
            <color rgb="FF000000"/>
            <rFont val="Calibri"/>
            <family val="2"/>
          </rPr>
          <t>9,680</t>
        </r>
        <r>
          <rPr>
            <sz val="12"/>
            <color rgb="FF000000"/>
            <rFont val="ＭＳ Ｐゴシック"/>
            <family val="2"/>
            <charset val="128"/>
          </rPr>
          <t>円（税込）が適用されます。</t>
        </r>
        <r>
          <rPr>
            <sz val="12"/>
            <color rgb="FF000000"/>
            <rFont val="Calibri"/>
            <family val="2"/>
          </rPr>
          <t xml:space="preserve">
</t>
        </r>
        <r>
          <rPr>
            <sz val="12"/>
            <color rgb="FF000000"/>
            <rFont val="Calibri"/>
            <family val="2"/>
          </rPr>
          <t xml:space="preserve">
</t>
        </r>
        <r>
          <rPr>
            <sz val="12"/>
            <color rgb="FF000000"/>
            <rFont val="Calibri"/>
            <family val="2"/>
          </rPr>
          <t xml:space="preserve">
</t>
        </r>
        <r>
          <rPr>
            <sz val="12"/>
            <color rgb="FF000000"/>
            <rFont val="ＭＳ Ｐゴシック"/>
            <family val="2"/>
            <charset val="128"/>
          </rPr>
          <t>■特別取扱料金</t>
        </r>
        <r>
          <rPr>
            <sz val="12"/>
            <color rgb="FF000000"/>
            <rFont val="Calibri"/>
            <family val="2"/>
          </rPr>
          <t xml:space="preserve"> – </t>
        </r>
        <r>
          <rPr>
            <sz val="12"/>
            <color rgb="FF000000"/>
            <rFont val="ＭＳ Ｐゴシック"/>
            <family val="2"/>
            <charset val="128"/>
          </rPr>
          <t>重量</t>
        </r>
        <r>
          <rPr>
            <sz val="12"/>
            <color rgb="FF000000"/>
            <rFont val="Calibri"/>
            <family val="2"/>
          </rPr>
          <t xml:space="preserve">
</t>
        </r>
        <r>
          <rPr>
            <sz val="12"/>
            <color rgb="FF000000"/>
            <rFont val="ＭＳ Ｐゴシック"/>
            <family val="2"/>
            <charset val="128"/>
          </rPr>
          <t>お荷物の実重量が「</t>
        </r>
        <r>
          <rPr>
            <sz val="12"/>
            <color rgb="FF000000"/>
            <rFont val="Calibri"/>
            <family val="2"/>
          </rPr>
          <t>31kg</t>
        </r>
        <r>
          <rPr>
            <sz val="12"/>
            <color rgb="FF000000"/>
            <rFont val="ＭＳ Ｐゴシック"/>
            <family val="2"/>
            <charset val="128"/>
          </rPr>
          <t>以上」の場合に</t>
        </r>
        <r>
          <rPr>
            <sz val="12"/>
            <color rgb="FF000000"/>
            <rFont val="Calibri"/>
            <family val="2"/>
          </rPr>
          <t>3,730</t>
        </r>
        <r>
          <rPr>
            <sz val="12"/>
            <color rgb="FF000000"/>
            <rFont val="ＭＳ Ｐゴシック"/>
            <family val="2"/>
            <charset val="128"/>
          </rPr>
          <t>円（税込）が適用されます。</t>
        </r>
        <r>
          <rPr>
            <sz val="12"/>
            <color rgb="FF000000"/>
            <rFont val="Calibri"/>
            <family val="2"/>
          </rPr>
          <t xml:space="preserve">
</t>
        </r>
        <r>
          <rPr>
            <sz val="12"/>
            <color rgb="FF000000"/>
            <rFont val="Calibri"/>
            <family val="2"/>
          </rPr>
          <t xml:space="preserve">
</t>
        </r>
        <r>
          <rPr>
            <sz val="12"/>
            <color rgb="FF000000"/>
            <rFont val="Calibri"/>
            <family val="2"/>
          </rPr>
          <t xml:space="preserve">
</t>
        </r>
        <r>
          <rPr>
            <sz val="12"/>
            <color rgb="FF000000"/>
            <rFont val="ＭＳ Ｐゴシック"/>
            <family val="2"/>
            <charset val="128"/>
          </rPr>
          <t>■特別取扱料金</t>
        </r>
        <r>
          <rPr>
            <sz val="12"/>
            <color rgb="FF000000"/>
            <rFont val="Calibri"/>
            <family val="2"/>
          </rPr>
          <t xml:space="preserve"> – </t>
        </r>
        <r>
          <rPr>
            <sz val="12"/>
            <color rgb="FF000000"/>
            <rFont val="ＭＳ Ｐゴシック"/>
            <family val="2"/>
            <charset val="128"/>
          </rPr>
          <t>梱包</t>
        </r>
        <r>
          <rPr>
            <sz val="12"/>
            <color rgb="FF000000"/>
            <rFont val="Calibri"/>
            <family val="2"/>
          </rPr>
          <t xml:space="preserve">
</t>
        </r>
        <r>
          <rPr>
            <sz val="12"/>
            <color rgb="FF000000"/>
            <rFont val="ＭＳ Ｐゴシック"/>
            <family val="2"/>
            <charset val="128"/>
          </rPr>
          <t>お客様の梱包では不足していると</t>
        </r>
        <r>
          <rPr>
            <sz val="12"/>
            <color rgb="FF000000"/>
            <rFont val="Calibri"/>
            <family val="2"/>
          </rPr>
          <t>FedEx</t>
        </r>
        <r>
          <rPr>
            <sz val="12"/>
            <color rgb="FF000000"/>
            <rFont val="ＭＳ Ｐゴシック"/>
            <family val="2"/>
            <charset val="128"/>
          </rPr>
          <t>が判断した場合、追加梱包した場合に</t>
        </r>
        <r>
          <rPr>
            <sz val="12"/>
            <color rgb="FF000000"/>
            <rFont val="Calibri"/>
            <family val="2"/>
          </rPr>
          <t>3,730</t>
        </r>
        <r>
          <rPr>
            <sz val="12"/>
            <color rgb="FF000000"/>
            <rFont val="ＭＳ Ｐゴシック"/>
            <family val="2"/>
            <charset val="128"/>
          </rPr>
          <t>円（税込）が適用されます</t>
        </r>
        <r>
          <rPr>
            <sz val="12"/>
            <color rgb="FF000000"/>
            <rFont val="Calibri"/>
            <family val="2"/>
          </rPr>
          <t xml:space="preserve">
</t>
        </r>
        <r>
          <rPr>
            <sz val="12"/>
            <color rgb="FF000000"/>
            <rFont val="ＭＳ Ｐゴシック"/>
            <family val="2"/>
            <charset val="128"/>
          </rPr>
          <t>輸送に適さない梱包の場合、</t>
        </r>
        <r>
          <rPr>
            <sz val="12"/>
            <color rgb="FF000000"/>
            <rFont val="Calibri"/>
            <family val="2"/>
          </rPr>
          <t>FedEx</t>
        </r>
        <r>
          <rPr>
            <sz val="12"/>
            <color rgb="FF000000"/>
            <rFont val="ＭＳ Ｐゴシック"/>
            <family val="2"/>
            <charset val="128"/>
          </rPr>
          <t>が梱包を行います。</t>
        </r>
        <r>
          <rPr>
            <sz val="12"/>
            <color rgb="FF000000"/>
            <rFont val="Calibri"/>
            <family val="2"/>
          </rPr>
          <t xml:space="preserve">
</t>
        </r>
        <r>
          <rPr>
            <sz val="12"/>
            <color rgb="FF000000"/>
            <rFont val="ＭＳ Ｐゴシック"/>
            <family val="2"/>
            <charset val="128"/>
          </rPr>
          <t>お荷物の集荷の時点では、手数料がかかるかどうかわからないため、当出荷依頼申込書には手数料の計算をしておりません。</t>
        </r>
      </text>
    </comment>
    <comment ref="M34" authorId="2" shapeId="0" xr:uid="{4B2A4AC6-466A-4ECB-A026-718D71DDDD24}">
      <text>
        <r>
          <rPr>
            <b/>
            <sz val="14"/>
            <color rgb="FF000000"/>
            <rFont val="Yu Gothic UI Light"/>
            <charset val="128"/>
          </rPr>
          <t>■想定サーチャージ費：</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※10%</t>
        </r>
        <r>
          <rPr>
            <sz val="11"/>
            <color rgb="FF000000"/>
            <rFont val="Yu Gothic UI Light"/>
            <charset val="128"/>
          </rPr>
          <t>はあくまでみなし</t>
        </r>
        <r>
          <rPr>
            <sz val="11"/>
            <color rgb="FF000000"/>
            <rFont val="Yu Gothic UI Light"/>
            <charset val="128"/>
          </rPr>
          <t>%</t>
        </r>
        <r>
          <rPr>
            <sz val="11"/>
            <color rgb="FF000000"/>
            <rFont val="Yu Gothic UI Light"/>
            <charset val="128"/>
          </rPr>
          <t>で、最終確定請求時には異なります。</t>
        </r>
        <r>
          <rPr>
            <sz val="9"/>
            <color rgb="FF000000"/>
            <rFont val="Yu Gothic UI Light"/>
            <charset val="128"/>
          </rPr>
          <t xml:space="preserve">
</t>
        </r>
      </text>
    </comment>
    <comment ref="B55" authorId="0" shapeId="0" xr:uid="{00000000-0006-0000-0000-000006000000}">
      <text>
        <r>
          <rPr>
            <b/>
            <sz val="14"/>
            <color rgb="FF000000"/>
            <rFont val="Yu Gothic UI Light"/>
            <charset val="128"/>
          </rPr>
          <t>■</t>
        </r>
        <r>
          <rPr>
            <b/>
            <sz val="14"/>
            <color rgb="FF000000"/>
            <rFont val="Yu Gothic UI Light"/>
            <charset val="128"/>
          </rPr>
          <t>FROM:</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集荷先の情報を「半角英数字」で入力してください。</t>
        </r>
        <r>
          <rPr>
            <sz val="11"/>
            <color rgb="FF000000"/>
            <rFont val="Yu Gothic UI Light"/>
            <charset val="128"/>
          </rPr>
          <t xml:space="preserve">
</t>
        </r>
        <r>
          <rPr>
            <sz val="11"/>
            <color rgb="FF000000"/>
            <rFont val="Yu Gothic UI Light"/>
            <charset val="128"/>
          </rPr>
          <t>「</t>
        </r>
        <r>
          <rPr>
            <sz val="11"/>
            <color rgb="FF000000"/>
            <rFont val="Yu Gothic UI Light"/>
            <charset val="128"/>
          </rPr>
          <t>Attention</t>
        </r>
        <r>
          <rPr>
            <sz val="11"/>
            <color rgb="FF000000"/>
            <rFont val="Yu Gothic UI Light"/>
            <charset val="128"/>
          </rPr>
          <t>」の項目には「担当者氏名」を入力してください。</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（例）</t>
        </r>
        <r>
          <rPr>
            <sz val="11"/>
            <color rgb="FF000000"/>
            <rFont val="Yu Gothic UI Light"/>
            <charset val="128"/>
          </rPr>
          <t xml:space="preserve">
</t>
        </r>
        <r>
          <rPr>
            <sz val="11"/>
            <color rgb="FF000000"/>
            <rFont val="Yu Gothic UI Light"/>
            <charset val="128"/>
          </rPr>
          <t>・</t>
        </r>
        <r>
          <rPr>
            <sz val="11"/>
            <color rgb="FF000000"/>
            <rFont val="Yu Gothic UI Light"/>
            <charset val="128"/>
          </rPr>
          <t>Attention</t>
        </r>
        <r>
          <rPr>
            <sz val="11"/>
            <color rgb="FF000000"/>
            <rFont val="Yu Gothic UI Light"/>
            <charset val="128"/>
          </rPr>
          <t>：</t>
        </r>
        <r>
          <rPr>
            <sz val="11"/>
            <color rgb="FF000000"/>
            <rFont val="Yu Gothic UI Light"/>
            <charset val="128"/>
          </rPr>
          <t xml:space="preserve">Ninja Taro 
</t>
        </r>
        <r>
          <rPr>
            <sz val="11"/>
            <color rgb="FF000000"/>
            <rFont val="Yu Gothic UI Light"/>
            <charset val="128"/>
          </rPr>
          <t>・</t>
        </r>
        <r>
          <rPr>
            <sz val="11"/>
            <color rgb="FF000000"/>
            <rFont val="Yu Gothic UI Light"/>
            <charset val="128"/>
          </rPr>
          <t>Company Name</t>
        </r>
        <r>
          <rPr>
            <sz val="11"/>
            <color rgb="FF000000"/>
            <rFont val="Yu Gothic UI Light"/>
            <charset val="128"/>
          </rPr>
          <t>：</t>
        </r>
        <r>
          <rPr>
            <sz val="11"/>
            <color rgb="FF000000"/>
            <rFont val="Yu Gothic UI Light"/>
            <charset val="128"/>
          </rPr>
          <t xml:space="preserve">ninja-express.jp inc,
</t>
        </r>
        <r>
          <rPr>
            <sz val="11"/>
            <color rgb="FF000000"/>
            <rFont val="Yu Gothic UI Light"/>
            <charset val="128"/>
          </rPr>
          <t>・</t>
        </r>
        <r>
          <rPr>
            <sz val="11"/>
            <color rgb="FF000000"/>
            <rFont val="Yu Gothic UI Light"/>
            <charset val="128"/>
          </rPr>
          <t>Address</t>
        </r>
        <r>
          <rPr>
            <sz val="11"/>
            <color rgb="FF000000"/>
            <rFont val="Yu Gothic UI Light"/>
            <charset val="128"/>
          </rPr>
          <t>：</t>
        </r>
        <r>
          <rPr>
            <sz val="11"/>
            <color rgb="FF000000"/>
            <rFont val="Yu Gothic UI Light"/>
            <charset val="128"/>
          </rPr>
          <t xml:space="preserve">4-4-3 Tsuizicho
</t>
        </r>
        <r>
          <rPr>
            <sz val="11"/>
            <color rgb="FF000000"/>
            <rFont val="Yu Gothic UI Light"/>
            <charset val="128"/>
          </rPr>
          <t xml:space="preserve">                    Kariya-shi
</t>
        </r>
        <r>
          <rPr>
            <sz val="11"/>
            <color rgb="FF000000"/>
            <rFont val="Yu Gothic UI Light"/>
            <charset val="128"/>
          </rPr>
          <t xml:space="preserve">                    Aichi 448-0011 JAPAN
</t>
        </r>
        <r>
          <rPr>
            <sz val="11"/>
            <color rgb="FF000000"/>
            <rFont val="Yu Gothic UI Light"/>
            <charset val="128"/>
          </rPr>
          <t>・</t>
        </r>
        <r>
          <rPr>
            <sz val="11"/>
            <color rgb="FF000000"/>
            <rFont val="Yu Gothic UI Light"/>
            <charset val="128"/>
          </rPr>
          <t>Tel</t>
        </r>
        <r>
          <rPr>
            <sz val="11"/>
            <color rgb="FF000000"/>
            <rFont val="Yu Gothic UI Light"/>
            <charset val="128"/>
          </rPr>
          <t>：</t>
        </r>
        <r>
          <rPr>
            <sz val="11"/>
            <color rgb="FF000000"/>
            <rFont val="Yu Gothic UI Light"/>
            <charset val="128"/>
          </rPr>
          <t>81-12-345-6789</t>
        </r>
      </text>
    </comment>
    <comment ref="I55" authorId="0" shapeId="0" xr:uid="{00000000-0006-0000-0000-000007000000}">
      <text>
        <r>
          <rPr>
            <b/>
            <sz val="14"/>
            <color rgb="FF000000"/>
            <rFont val="Yu Gothic UI Light"/>
            <charset val="128"/>
          </rPr>
          <t>■</t>
        </r>
        <r>
          <rPr>
            <b/>
            <sz val="14"/>
            <color rgb="FF000000"/>
            <rFont val="Yu Gothic UI Light"/>
            <charset val="128"/>
          </rPr>
          <t>EXPORTER :</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輸出者の情報を「半角英数字」で入力してください。</t>
        </r>
        <r>
          <rPr>
            <sz val="11"/>
            <color rgb="FF000000"/>
            <rFont val="Yu Gothic UI Light"/>
            <charset val="128"/>
          </rPr>
          <t xml:space="preserve">
</t>
        </r>
        <r>
          <rPr>
            <sz val="11"/>
            <color rgb="FF000000"/>
            <rFont val="Yu Gothic UI Light"/>
            <charset val="128"/>
          </rPr>
          <t>「</t>
        </r>
        <r>
          <rPr>
            <sz val="11"/>
            <color rgb="FF000000"/>
            <rFont val="Yu Gothic UI Light"/>
            <charset val="128"/>
          </rPr>
          <t>Attention</t>
        </r>
        <r>
          <rPr>
            <sz val="11"/>
            <color rgb="FF000000"/>
            <rFont val="Yu Gothic UI Light"/>
            <charset val="128"/>
          </rPr>
          <t>」の項目には「担当者氏名」を入力してください。</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（例）</t>
        </r>
        <r>
          <rPr>
            <sz val="11"/>
            <color rgb="FF000000"/>
            <rFont val="Yu Gothic UI Light"/>
            <charset val="128"/>
          </rPr>
          <t xml:space="preserve">
</t>
        </r>
        <r>
          <rPr>
            <sz val="11"/>
            <color rgb="FF000000"/>
            <rFont val="Yu Gothic UI Light"/>
            <charset val="128"/>
          </rPr>
          <t>・</t>
        </r>
        <r>
          <rPr>
            <sz val="11"/>
            <color rgb="FF000000"/>
            <rFont val="Yu Gothic UI Light"/>
            <charset val="128"/>
          </rPr>
          <t>Attention</t>
        </r>
        <r>
          <rPr>
            <sz val="11"/>
            <color rgb="FF000000"/>
            <rFont val="Yu Gothic UI Light"/>
            <charset val="128"/>
          </rPr>
          <t>：</t>
        </r>
        <r>
          <rPr>
            <sz val="11"/>
            <color rgb="FF000000"/>
            <rFont val="Yu Gothic UI Light"/>
            <charset val="128"/>
          </rPr>
          <t xml:space="preserve">Ninja Taro 
</t>
        </r>
        <r>
          <rPr>
            <sz val="11"/>
            <color rgb="FF000000"/>
            <rFont val="Yu Gothic UI Light"/>
            <charset val="128"/>
          </rPr>
          <t>・</t>
        </r>
        <r>
          <rPr>
            <sz val="11"/>
            <color rgb="FF000000"/>
            <rFont val="Yu Gothic UI Light"/>
            <charset val="128"/>
          </rPr>
          <t>Company Name</t>
        </r>
        <r>
          <rPr>
            <sz val="11"/>
            <color rgb="FF000000"/>
            <rFont val="Yu Gothic UI Light"/>
            <charset val="128"/>
          </rPr>
          <t>：</t>
        </r>
        <r>
          <rPr>
            <sz val="11"/>
            <color rgb="FF000000"/>
            <rFont val="Yu Gothic UI Light"/>
            <charset val="128"/>
          </rPr>
          <t xml:space="preserve">ninja-express.jp inc,
</t>
        </r>
        <r>
          <rPr>
            <sz val="11"/>
            <color rgb="FF000000"/>
            <rFont val="Yu Gothic UI Light"/>
            <charset val="128"/>
          </rPr>
          <t>・</t>
        </r>
        <r>
          <rPr>
            <sz val="11"/>
            <color rgb="FF000000"/>
            <rFont val="Yu Gothic UI Light"/>
            <charset val="128"/>
          </rPr>
          <t>Address</t>
        </r>
        <r>
          <rPr>
            <sz val="11"/>
            <color rgb="FF000000"/>
            <rFont val="Yu Gothic UI Light"/>
            <charset val="128"/>
          </rPr>
          <t>：</t>
        </r>
        <r>
          <rPr>
            <sz val="11"/>
            <color rgb="FF000000"/>
            <rFont val="Yu Gothic UI Light"/>
            <charset val="128"/>
          </rPr>
          <t xml:space="preserve">4-4-3 Tsuizicho
</t>
        </r>
        <r>
          <rPr>
            <sz val="11"/>
            <color rgb="FF000000"/>
            <rFont val="Yu Gothic UI Light"/>
            <charset val="128"/>
          </rPr>
          <t xml:space="preserve">                    Kariya-shi
</t>
        </r>
        <r>
          <rPr>
            <sz val="11"/>
            <color rgb="FF000000"/>
            <rFont val="Yu Gothic UI Light"/>
            <charset val="128"/>
          </rPr>
          <t xml:space="preserve">                    Aichi 448-0011 JAPAN
</t>
        </r>
        <r>
          <rPr>
            <sz val="11"/>
            <color rgb="FF000000"/>
            <rFont val="Yu Gothic UI Light"/>
            <charset val="128"/>
          </rPr>
          <t>・</t>
        </r>
        <r>
          <rPr>
            <sz val="11"/>
            <color rgb="FF000000"/>
            <rFont val="Yu Gothic UI Light"/>
            <charset val="128"/>
          </rPr>
          <t>Tel</t>
        </r>
        <r>
          <rPr>
            <sz val="11"/>
            <color rgb="FF000000"/>
            <rFont val="Yu Gothic UI Light"/>
            <charset val="128"/>
          </rPr>
          <t>：</t>
        </r>
        <r>
          <rPr>
            <sz val="11"/>
            <color rgb="FF000000"/>
            <rFont val="Yu Gothic UI Light"/>
            <charset val="128"/>
          </rPr>
          <t xml:space="preserve">012-345-6789
</t>
        </r>
      </text>
    </comment>
    <comment ref="B65" authorId="0" shapeId="0" xr:uid="{00000000-0006-0000-0000-000008000000}">
      <text>
        <r>
          <rPr>
            <b/>
            <sz val="14"/>
            <color rgb="FF000000"/>
            <rFont val="Yu Gothic UI Light"/>
            <charset val="128"/>
          </rPr>
          <t>■</t>
        </r>
        <r>
          <rPr>
            <b/>
            <sz val="14"/>
            <color rgb="FF000000"/>
            <rFont val="Yu Gothic UI Light"/>
            <charset val="128"/>
          </rPr>
          <t>SHIP TO :</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お届け先の情報を「半角英数字」で入力してください。</t>
        </r>
        <r>
          <rPr>
            <sz val="11"/>
            <color rgb="FF000000"/>
            <rFont val="Yu Gothic UI Light"/>
            <charset val="128"/>
          </rPr>
          <t xml:space="preserve">
</t>
        </r>
        <r>
          <rPr>
            <sz val="11"/>
            <color rgb="FF000000"/>
            <rFont val="Yu Gothic UI Light"/>
            <charset val="128"/>
          </rPr>
          <t>「</t>
        </r>
        <r>
          <rPr>
            <sz val="11"/>
            <color rgb="FF000000"/>
            <rFont val="Yu Gothic UI Light"/>
            <charset val="128"/>
          </rPr>
          <t>Attention</t>
        </r>
        <r>
          <rPr>
            <sz val="11"/>
            <color rgb="FF000000"/>
            <rFont val="Yu Gothic UI Light"/>
            <charset val="128"/>
          </rPr>
          <t>」の項目には「担当者氏名」を入力してください。</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（例）</t>
        </r>
        <r>
          <rPr>
            <sz val="11"/>
            <color rgb="FF000000"/>
            <rFont val="Yu Gothic UI Light"/>
            <charset val="128"/>
          </rPr>
          <t xml:space="preserve">
</t>
        </r>
        <r>
          <rPr>
            <sz val="11"/>
            <color rgb="FF000000"/>
            <rFont val="Yu Gothic UI Light"/>
            <charset val="128"/>
          </rPr>
          <t>・</t>
        </r>
        <r>
          <rPr>
            <sz val="11"/>
            <color rgb="FF000000"/>
            <rFont val="Yu Gothic UI Light"/>
            <charset val="128"/>
          </rPr>
          <t>Attention</t>
        </r>
        <r>
          <rPr>
            <sz val="11"/>
            <color rgb="FF000000"/>
            <rFont val="Yu Gothic UI Light"/>
            <charset val="128"/>
          </rPr>
          <t>：</t>
        </r>
        <r>
          <rPr>
            <sz val="11"/>
            <color rgb="FF000000"/>
            <rFont val="Yu Gothic UI Light"/>
            <charset val="128"/>
          </rPr>
          <t xml:space="preserve">Hanako Yamada 
</t>
        </r>
        <r>
          <rPr>
            <sz val="11"/>
            <color rgb="FF000000"/>
            <rFont val="Yu Gothic UI Light"/>
            <charset val="128"/>
          </rPr>
          <t>・</t>
        </r>
        <r>
          <rPr>
            <sz val="11"/>
            <color rgb="FF000000"/>
            <rFont val="Yu Gothic UI Light"/>
            <charset val="128"/>
          </rPr>
          <t>Company Name</t>
        </r>
        <r>
          <rPr>
            <sz val="11"/>
            <color rgb="FF000000"/>
            <rFont val="Yu Gothic UI Light"/>
            <charset val="128"/>
          </rPr>
          <t>：</t>
        </r>
        <r>
          <rPr>
            <sz val="11"/>
            <color rgb="FF000000"/>
            <rFont val="Yu Gothic UI Light"/>
            <charset val="128"/>
          </rPr>
          <t xml:space="preserve">KMSS Corporation
</t>
        </r>
        <r>
          <rPr>
            <sz val="11"/>
            <color rgb="FF000000"/>
            <rFont val="Yu Gothic UI Light"/>
            <charset val="128"/>
          </rPr>
          <t>・</t>
        </r>
        <r>
          <rPr>
            <sz val="11"/>
            <color rgb="FF000000"/>
            <rFont val="Yu Gothic UI Light"/>
            <charset val="128"/>
          </rPr>
          <t>Address</t>
        </r>
        <r>
          <rPr>
            <sz val="11"/>
            <color rgb="FF000000"/>
            <rFont val="Yu Gothic UI Light"/>
            <charset val="128"/>
          </rPr>
          <t>：</t>
        </r>
        <r>
          <rPr>
            <sz val="11"/>
            <color rgb="FF000000"/>
            <rFont val="Yu Gothic UI Light"/>
            <charset val="128"/>
          </rPr>
          <t xml:space="preserve">10120 SW Nimbus Ave., Ste. C-3
</t>
        </r>
        <r>
          <rPr>
            <sz val="11"/>
            <color rgb="FF000000"/>
            <rFont val="Yu Gothic UI Light"/>
            <charset val="128"/>
          </rPr>
          <t xml:space="preserve">                     Portland OR 97223, USA
</t>
        </r>
        <r>
          <rPr>
            <sz val="11"/>
            <color rgb="FF000000"/>
            <rFont val="Yu Gothic UI Light"/>
            <charset val="128"/>
          </rPr>
          <t>・</t>
        </r>
        <r>
          <rPr>
            <sz val="11"/>
            <color rgb="FF000000"/>
            <rFont val="Yu Gothic UI Light"/>
            <charset val="128"/>
          </rPr>
          <t>Tel</t>
        </r>
        <r>
          <rPr>
            <sz val="11"/>
            <color rgb="FF000000"/>
            <rFont val="Yu Gothic UI Light"/>
            <charset val="128"/>
          </rPr>
          <t>：</t>
        </r>
        <r>
          <rPr>
            <sz val="11"/>
            <color rgb="FF000000"/>
            <rFont val="Yu Gothic UI Light"/>
            <charset val="128"/>
          </rPr>
          <t>987-654-3210</t>
        </r>
      </text>
    </comment>
    <comment ref="I65" authorId="0" shapeId="0" xr:uid="{00000000-0006-0000-0000-000009000000}">
      <text>
        <r>
          <rPr>
            <b/>
            <sz val="14"/>
            <color rgb="FF000000"/>
            <rFont val="Yu Gothic UI Light"/>
            <charset val="128"/>
          </rPr>
          <t>■</t>
        </r>
        <r>
          <rPr>
            <b/>
            <sz val="14"/>
            <color rgb="FF000000"/>
            <rFont val="Yu Gothic UI Light"/>
            <charset val="128"/>
          </rPr>
          <t>IMPORTER :</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輸入者の情報を「半角英数字」で入力してください。</t>
        </r>
        <r>
          <rPr>
            <sz val="11"/>
            <color rgb="FF000000"/>
            <rFont val="Yu Gothic UI Light"/>
            <charset val="128"/>
          </rPr>
          <t xml:space="preserve">
</t>
        </r>
        <r>
          <rPr>
            <sz val="11"/>
            <color rgb="FF000000"/>
            <rFont val="Yu Gothic UI Light"/>
            <charset val="128"/>
          </rPr>
          <t>「</t>
        </r>
        <r>
          <rPr>
            <sz val="11"/>
            <color rgb="FF000000"/>
            <rFont val="Yu Gothic UI Light"/>
            <charset val="128"/>
          </rPr>
          <t>Attention</t>
        </r>
        <r>
          <rPr>
            <sz val="11"/>
            <color rgb="FF000000"/>
            <rFont val="Yu Gothic UI Light"/>
            <charset val="128"/>
          </rPr>
          <t>」の項目には「担当者氏名」を入力してください。</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（例）</t>
        </r>
        <r>
          <rPr>
            <sz val="11"/>
            <color rgb="FF000000"/>
            <rFont val="Yu Gothic UI Light"/>
            <charset val="128"/>
          </rPr>
          <t xml:space="preserve">
</t>
        </r>
        <r>
          <rPr>
            <sz val="11"/>
            <color rgb="FF000000"/>
            <rFont val="Yu Gothic UI Light"/>
            <charset val="128"/>
          </rPr>
          <t>・</t>
        </r>
        <r>
          <rPr>
            <sz val="11"/>
            <color rgb="FF000000"/>
            <rFont val="Yu Gothic UI Light"/>
            <charset val="128"/>
          </rPr>
          <t>Attention</t>
        </r>
        <r>
          <rPr>
            <sz val="11"/>
            <color rgb="FF000000"/>
            <rFont val="Yu Gothic UI Light"/>
            <charset val="128"/>
          </rPr>
          <t>：</t>
        </r>
        <r>
          <rPr>
            <sz val="11"/>
            <color rgb="FF000000"/>
            <rFont val="Yu Gothic UI Light"/>
            <charset val="128"/>
          </rPr>
          <t xml:space="preserve">Hanako Yamada 
</t>
        </r>
        <r>
          <rPr>
            <sz val="11"/>
            <color rgb="FF000000"/>
            <rFont val="Yu Gothic UI Light"/>
            <charset val="128"/>
          </rPr>
          <t>・</t>
        </r>
        <r>
          <rPr>
            <sz val="11"/>
            <color rgb="FF000000"/>
            <rFont val="Yu Gothic UI Light"/>
            <charset val="128"/>
          </rPr>
          <t>Company Name</t>
        </r>
        <r>
          <rPr>
            <sz val="11"/>
            <color rgb="FF000000"/>
            <rFont val="Yu Gothic UI Light"/>
            <charset val="128"/>
          </rPr>
          <t>：</t>
        </r>
        <r>
          <rPr>
            <sz val="11"/>
            <color rgb="FF000000"/>
            <rFont val="Yu Gothic UI Light"/>
            <charset val="128"/>
          </rPr>
          <t xml:space="preserve">KMSS Corporation
</t>
        </r>
        <r>
          <rPr>
            <sz val="11"/>
            <color rgb="FF000000"/>
            <rFont val="Yu Gothic UI Light"/>
            <charset val="128"/>
          </rPr>
          <t>・</t>
        </r>
        <r>
          <rPr>
            <sz val="11"/>
            <color rgb="FF000000"/>
            <rFont val="Yu Gothic UI Light"/>
            <charset val="128"/>
          </rPr>
          <t>Address</t>
        </r>
        <r>
          <rPr>
            <sz val="11"/>
            <color rgb="FF000000"/>
            <rFont val="Yu Gothic UI Light"/>
            <charset val="128"/>
          </rPr>
          <t>：</t>
        </r>
        <r>
          <rPr>
            <sz val="11"/>
            <color rgb="FF000000"/>
            <rFont val="Yu Gothic UI Light"/>
            <charset val="128"/>
          </rPr>
          <t xml:space="preserve">10120 SW Nimbus Ave., Ste. C-3
</t>
        </r>
        <r>
          <rPr>
            <sz val="11"/>
            <color rgb="FF000000"/>
            <rFont val="Yu Gothic UI Light"/>
            <charset val="128"/>
          </rPr>
          <t xml:space="preserve">               Portland OR 97223, USA
</t>
        </r>
        <r>
          <rPr>
            <sz val="11"/>
            <color rgb="FF000000"/>
            <rFont val="Yu Gothic UI Light"/>
            <charset val="128"/>
          </rPr>
          <t>・</t>
        </r>
        <r>
          <rPr>
            <sz val="11"/>
            <color rgb="FF000000"/>
            <rFont val="Yu Gothic UI Light"/>
            <charset val="128"/>
          </rPr>
          <t>Tel</t>
        </r>
        <r>
          <rPr>
            <sz val="11"/>
            <color rgb="FF000000"/>
            <rFont val="Yu Gothic UI Light"/>
            <charset val="128"/>
          </rPr>
          <t>：</t>
        </r>
        <r>
          <rPr>
            <sz val="11"/>
            <color rgb="FF000000"/>
            <rFont val="Yu Gothic UI Light"/>
            <charset val="128"/>
          </rPr>
          <t>987-654-3210</t>
        </r>
      </text>
    </comment>
    <comment ref="N76" authorId="0" shapeId="0" xr:uid="{00000000-0006-0000-0000-00000A000000}">
      <text>
        <r>
          <rPr>
            <b/>
            <sz val="14"/>
            <color rgb="FF000000"/>
            <rFont val="Yu Gothic UI Light"/>
            <charset val="128"/>
          </rPr>
          <t>■</t>
        </r>
        <r>
          <rPr>
            <b/>
            <sz val="14"/>
            <color rgb="FF000000"/>
            <rFont val="Yu Gothic UI Light"/>
            <charset val="128"/>
          </rPr>
          <t xml:space="preserve">Unit Value Currency Japanese Yen : </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お届けする商品「</t>
        </r>
        <r>
          <rPr>
            <sz val="11"/>
            <color rgb="FF000000"/>
            <rFont val="Yu Gothic UI Light"/>
            <charset val="128"/>
          </rPr>
          <t>1</t>
        </r>
        <r>
          <rPr>
            <sz val="11"/>
            <color rgb="FF000000"/>
            <rFont val="Yu Gothic UI Light"/>
            <charset val="128"/>
          </rPr>
          <t>個」の「申告額」を「半角」で入力してください。</t>
        </r>
        <r>
          <rPr>
            <sz val="11"/>
            <color rgb="FF000000"/>
            <rFont val="Yu Gothic UI Light"/>
            <charset val="128"/>
          </rPr>
          <t xml:space="preserve">
</t>
        </r>
      </text>
    </comment>
    <comment ref="D77" authorId="0" shapeId="0" xr:uid="{00000000-0006-0000-0000-00000B000000}">
      <text>
        <r>
          <rPr>
            <b/>
            <sz val="14"/>
            <color rgb="FF000000"/>
            <rFont val="Yu Gothic UI Light"/>
            <charset val="128"/>
          </rPr>
          <t>■</t>
        </r>
        <r>
          <rPr>
            <b/>
            <sz val="14"/>
            <color rgb="FF000000"/>
            <rFont val="Yu Gothic UI Light"/>
            <charset val="128"/>
          </rPr>
          <t>FULL DESCRIPTION OF GOODS Item Name :</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お届けするお荷物の「商品名」を「半角英数字」で入力してください。</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（例）</t>
        </r>
        <r>
          <rPr>
            <sz val="11"/>
            <color rgb="FF000000"/>
            <rFont val="Yu Gothic UI Light"/>
            <charset val="128"/>
          </rPr>
          <t>iphone 16</t>
        </r>
        <r>
          <rPr>
            <sz val="11"/>
            <color rgb="FF000000"/>
            <rFont val="Yu Gothic UI Light"/>
            <charset val="128"/>
          </rPr>
          <t>の場合</t>
        </r>
        <r>
          <rPr>
            <sz val="11"/>
            <color rgb="FF000000"/>
            <rFont val="Yu Gothic UI Light"/>
            <charset val="128"/>
          </rPr>
          <t xml:space="preserve">
</t>
        </r>
        <r>
          <rPr>
            <sz val="11"/>
            <color rgb="FF000000"/>
            <rFont val="Yu Gothic UI Light"/>
            <charset val="128"/>
          </rPr>
          <t>Apple iPhone 16 128 GB</t>
        </r>
        <r>
          <rPr>
            <sz val="11"/>
            <color rgb="FF000000"/>
            <rFont val="ＭＳ Ｐゴシック"/>
            <family val="2"/>
            <charset val="128"/>
          </rPr>
          <t xml:space="preserve">
</t>
        </r>
      </text>
    </comment>
    <comment ref="H77" authorId="0" shapeId="0" xr:uid="{00000000-0006-0000-0000-00000C000000}">
      <text>
        <r>
          <rPr>
            <b/>
            <sz val="14"/>
            <color rgb="FF000000"/>
            <rFont val="Yu Gothic UI Light"/>
            <charset val="128"/>
          </rPr>
          <t>■</t>
        </r>
        <r>
          <rPr>
            <b/>
            <sz val="14"/>
            <color rgb="FF000000"/>
            <rFont val="Yu Gothic UI Light"/>
            <charset val="128"/>
          </rPr>
          <t>Product Name :</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お届けする商品を説明する名称</t>
        </r>
        <r>
          <rPr>
            <sz val="11"/>
            <color rgb="FF000000"/>
            <rFont val="Yu Gothic UI Light"/>
            <charset val="128"/>
          </rPr>
          <t>=</t>
        </r>
        <r>
          <rPr>
            <sz val="11"/>
            <color rgb="FF000000"/>
            <rFont val="Yu Gothic UI Light"/>
            <charset val="128"/>
          </rPr>
          <t>「品目名」を「半角英数字」で入力してください。</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（例）</t>
        </r>
        <r>
          <rPr>
            <sz val="11"/>
            <color rgb="FF000000"/>
            <rFont val="Yu Gothic UI Light"/>
            <charset val="128"/>
          </rPr>
          <t>iphone 16</t>
        </r>
        <r>
          <rPr>
            <sz val="11"/>
            <color rgb="FF000000"/>
            <rFont val="Yu Gothic UI Light"/>
            <charset val="128"/>
          </rPr>
          <t>の場合</t>
        </r>
        <r>
          <rPr>
            <sz val="11"/>
            <color rgb="FF000000"/>
            <rFont val="Yu Gothic UI Light"/>
            <charset val="128"/>
          </rPr>
          <t xml:space="preserve">
</t>
        </r>
        <r>
          <rPr>
            <sz val="11"/>
            <color rgb="FF000000"/>
            <rFont val="Yu Gothic UI Light"/>
            <charset val="128"/>
          </rPr>
          <t>商品名は「</t>
        </r>
        <r>
          <rPr>
            <sz val="11"/>
            <color rgb="FF000000"/>
            <rFont val="Yu Gothic UI Light"/>
            <charset val="128"/>
          </rPr>
          <t>iPhone</t>
        </r>
        <r>
          <rPr>
            <sz val="11"/>
            <color rgb="FF000000"/>
            <rFont val="Yu Gothic UI Light"/>
            <charset val="128"/>
          </rPr>
          <t>」ですが、品目名は「</t>
        </r>
        <r>
          <rPr>
            <sz val="11"/>
            <color rgb="FF000000"/>
            <rFont val="Yu Gothic UI Light"/>
            <charset val="128"/>
          </rPr>
          <t>Mobile Phone</t>
        </r>
        <r>
          <rPr>
            <sz val="11"/>
            <color rgb="FF000000"/>
            <rFont val="Yu Gothic UI Light"/>
            <charset val="128"/>
          </rPr>
          <t>」となります。</t>
        </r>
        <r>
          <rPr>
            <sz val="11"/>
            <color rgb="FF000000"/>
            <rFont val="ＭＳ Ｐゴシック"/>
            <family val="2"/>
            <charset val="128"/>
          </rPr>
          <t xml:space="preserve">
</t>
        </r>
      </text>
    </comment>
    <comment ref="K77" authorId="3" shapeId="0" xr:uid="{B76A8DE6-8868-495F-B3AB-986ECFC3BEB6}">
      <text>
        <r>
          <rPr>
            <b/>
            <sz val="14"/>
            <color rgb="FF000000"/>
            <rFont val="MS P ゴシック"/>
            <charset val="128"/>
          </rPr>
          <t>■</t>
        </r>
        <r>
          <rPr>
            <b/>
            <sz val="14"/>
            <color rgb="FF000000"/>
            <rFont val="Yu Gothic"/>
            <family val="3"/>
            <charset val="128"/>
            <scheme val="minor"/>
          </rPr>
          <t>HTS Code</t>
        </r>
        <r>
          <rPr>
            <b/>
            <sz val="14"/>
            <color rgb="FF000000"/>
            <rFont val="MS P ゴシック"/>
            <charset val="128"/>
          </rPr>
          <t>：</t>
        </r>
        <r>
          <rPr>
            <sz val="14"/>
            <color rgb="FF000000"/>
            <rFont val="MS P ゴシック"/>
            <charset val="128"/>
          </rPr>
          <t xml:space="preserve">
</t>
        </r>
        <r>
          <rPr>
            <sz val="11"/>
            <color rgb="FF000000"/>
            <rFont val="Yu Gothic"/>
            <family val="3"/>
            <charset val="128"/>
            <scheme val="minor"/>
          </rPr>
          <t>HTS Code</t>
        </r>
        <r>
          <rPr>
            <sz val="11"/>
            <color rgb="FF000000"/>
            <rFont val="MS P ゴシック"/>
            <charset val="128"/>
          </rPr>
          <t>を入力してください。</t>
        </r>
      </text>
    </comment>
    <comment ref="L77" authorId="0" shapeId="0" xr:uid="{00000000-0006-0000-0000-00000D000000}">
      <text>
        <r>
          <rPr>
            <b/>
            <sz val="14"/>
            <color rgb="FF000000"/>
            <rFont val="Yu Gothic UI Light"/>
            <charset val="128"/>
          </rPr>
          <t>■</t>
        </r>
        <r>
          <rPr>
            <b/>
            <sz val="14"/>
            <color rgb="FF000000"/>
            <rFont val="Yu Gothic UI Light"/>
            <charset val="128"/>
          </rPr>
          <t xml:space="preserve">Country of Origin : </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「原産国」を「半角」で入力してください。</t>
        </r>
        <r>
          <rPr>
            <sz val="11"/>
            <color rgb="FF000000"/>
            <rFont val="Yu Gothic UI Light"/>
            <charset val="128"/>
          </rPr>
          <t xml:space="preserve">
</t>
        </r>
        <r>
          <rPr>
            <sz val="11"/>
            <color rgb="FF000000"/>
            <rFont val="Yu Gothic UI Light"/>
            <charset val="128"/>
          </rPr>
          <t xml:space="preserve">
</t>
        </r>
        <r>
          <rPr>
            <sz val="11"/>
            <color rgb="FF000000"/>
            <rFont val="Yu Gothic UI Light"/>
            <charset val="128"/>
          </rPr>
          <t>（例）原産国が「中国」の場合</t>
        </r>
        <r>
          <rPr>
            <sz val="11"/>
            <color rgb="FF000000"/>
            <rFont val="Yu Gothic UI Light"/>
            <charset val="128"/>
          </rPr>
          <t xml:space="preserve">
</t>
        </r>
        <r>
          <rPr>
            <sz val="11"/>
            <color rgb="FF000000"/>
            <rFont val="Yu Gothic UI Light"/>
            <charset val="128"/>
          </rPr>
          <t>China</t>
        </r>
      </text>
    </comment>
    <comment ref="M77" authorId="0" shapeId="0" xr:uid="{00000000-0006-0000-0000-00000E000000}">
      <text>
        <r>
          <rPr>
            <b/>
            <sz val="14"/>
            <color rgb="FF000000"/>
            <rFont val="Yu Gothic UI Light"/>
            <charset val="128"/>
          </rPr>
          <t>■</t>
        </r>
        <r>
          <rPr>
            <b/>
            <sz val="14"/>
            <color rgb="FF000000"/>
            <rFont val="Yu Gothic UI Light"/>
            <charset val="128"/>
          </rPr>
          <t>Qty :</t>
        </r>
        <r>
          <rPr>
            <sz val="14"/>
            <color rgb="FF000000"/>
            <rFont val="Yu Gothic UI Light"/>
            <charset val="128"/>
          </rPr>
          <t xml:space="preserve">
</t>
        </r>
        <r>
          <rPr>
            <sz val="11"/>
            <color rgb="FF000000"/>
            <rFont val="Yu Gothic UI Light"/>
            <charset val="128"/>
          </rPr>
          <t xml:space="preserve">
</t>
        </r>
        <r>
          <rPr>
            <sz val="11"/>
            <color rgb="FF000000"/>
            <rFont val="Yu Gothic UI Light"/>
            <charset val="128"/>
          </rPr>
          <t>「数量」を「半角」で入力してください。</t>
        </r>
        <r>
          <rPr>
            <sz val="11"/>
            <color rgb="FF000000"/>
            <rFont val="Yu Gothic UI Light"/>
            <charset val="128"/>
          </rPr>
          <t xml:space="preserve">
</t>
        </r>
      </text>
    </comment>
  </commentList>
</comments>
</file>

<file path=xl/sharedStrings.xml><?xml version="1.0" encoding="utf-8"?>
<sst xmlns="http://schemas.openxmlformats.org/spreadsheetml/2006/main" count="257" uniqueCount="97">
  <si>
    <t>INTERNATIONAL AIR WAYBILL NO.</t>
  </si>
  <si>
    <t>REASON FOR EXPORT:</t>
  </si>
  <si>
    <t>EXPORTER:</t>
    <phoneticPr fontId="1"/>
  </si>
  <si>
    <t>FULL DESCRIPTION OF GOODS</t>
    <phoneticPr fontId="1"/>
  </si>
  <si>
    <t>Product</t>
    <phoneticPr fontId="1"/>
  </si>
  <si>
    <t>Unit Value</t>
    <phoneticPr fontId="1"/>
  </si>
  <si>
    <t>I DECLARE ALL THE INFORMATION CONTAINED</t>
  </si>
  <si>
    <t>IN THE INVOICE TO BE TRUE AND CORRECT.</t>
  </si>
  <si>
    <t>Signature:</t>
  </si>
  <si>
    <t>重量</t>
    <rPh sb="0" eb="2">
      <t>ジュウリョウ</t>
    </rPh>
    <phoneticPr fontId="1"/>
  </si>
  <si>
    <t>☝</t>
    <phoneticPr fontId="1"/>
  </si>
  <si>
    <t>金額</t>
    <rPh sb="0" eb="2">
      <t>キンガク</t>
    </rPh>
    <phoneticPr fontId="1"/>
  </si>
  <si>
    <t>COMMERCIAL INVOICE</t>
  </si>
  <si>
    <t>Date of Exportation：</t>
  </si>
  <si>
    <t>REFERENCE NO.</t>
  </si>
  <si>
    <t>Address：</t>
  </si>
  <si>
    <t>Tel：</t>
  </si>
  <si>
    <t>CONSIGNEE/IMPORTER:</t>
  </si>
  <si>
    <t>Product</t>
  </si>
  <si>
    <t>Country of</t>
  </si>
  <si>
    <t>Qty</t>
  </si>
  <si>
    <t>Name</t>
  </si>
  <si>
    <t>Origin</t>
  </si>
  <si>
    <t>Currency</t>
  </si>
  <si>
    <t>Primary#</t>
  </si>
  <si>
    <t>申込年月日</t>
    <phoneticPr fontId="8"/>
  </si>
  <si>
    <t>輸出の目的</t>
    <rPh sb="0" eb="2">
      <t>ユシュツ</t>
    </rPh>
    <rPh sb="3" eb="5">
      <t>モクテキ</t>
    </rPh>
    <phoneticPr fontId="8"/>
  </si>
  <si>
    <t>販売</t>
    <rPh sb="0" eb="2">
      <t>ハンバイ</t>
    </rPh>
    <phoneticPr fontId="8"/>
  </si>
  <si>
    <t>発送する荷物の詳細</t>
    <rPh sb="0" eb="2">
      <t>ハッソウ</t>
    </rPh>
    <rPh sb="4" eb="6">
      <t>ニモツ</t>
    </rPh>
    <rPh sb="7" eb="9">
      <t>ショウサイ</t>
    </rPh>
    <phoneticPr fontId="8"/>
  </si>
  <si>
    <t>お荷物 No</t>
    <phoneticPr fontId="8"/>
  </si>
  <si>
    <t>合計</t>
    <rPh sb="0" eb="2">
      <t>ゴウケイ</t>
    </rPh>
    <phoneticPr fontId="8"/>
  </si>
  <si>
    <t>消費税</t>
  </si>
  <si>
    <t>Ref #：</t>
    <phoneticPr fontId="8"/>
  </si>
  <si>
    <t>Page：</t>
    <phoneticPr fontId="8"/>
  </si>
  <si>
    <t>1/1</t>
    <phoneticPr fontId="8"/>
  </si>
  <si>
    <t xml:space="preserve">Ref #： </t>
    <phoneticPr fontId="8"/>
  </si>
  <si>
    <t>1/3</t>
    <phoneticPr fontId="8"/>
  </si>
  <si>
    <t>Total</t>
    <phoneticPr fontId="1"/>
  </si>
  <si>
    <t>Value</t>
    <phoneticPr fontId="1"/>
  </si>
  <si>
    <t>サ イ ズ</t>
    <phoneticPr fontId="8"/>
  </si>
  <si>
    <t xml:space="preserve">実重量 （kg）
</t>
    <rPh sb="0" eb="1">
      <t>ジツ</t>
    </rPh>
    <rPh sb="1" eb="3">
      <t>ジュウリョウ</t>
    </rPh>
    <phoneticPr fontId="8"/>
  </si>
  <si>
    <t>縦（cm）</t>
    <phoneticPr fontId="8"/>
  </si>
  <si>
    <t>横（cm）</t>
    <rPh sb="0" eb="1">
      <t>ヨコ</t>
    </rPh>
    <phoneticPr fontId="8"/>
  </si>
  <si>
    <t>高さ（cm）</t>
    <rPh sb="0" eb="1">
      <t>タカサ</t>
    </rPh>
    <phoneticPr fontId="8"/>
  </si>
  <si>
    <t>送料請求額</t>
  </si>
  <si>
    <t>容積重量
（kg）</t>
    <phoneticPr fontId="1"/>
  </si>
  <si>
    <t>請求重量
（kg）</t>
    <phoneticPr fontId="1"/>
  </si>
  <si>
    <t>※英数字は、すべて「半角英数字」にてご入力をお願いします。</t>
    <rPh sb="1" eb="4">
      <t>エイスウジ</t>
    </rPh>
    <rPh sb="10" eb="12">
      <t>ハンカク</t>
    </rPh>
    <rPh sb="12" eb="15">
      <t>エイスウジ</t>
    </rPh>
    <phoneticPr fontId="1"/>
  </si>
  <si>
    <t>※必須項目は、すべてご記入をお願いいします。</t>
    <rPh sb="1" eb="3">
      <t>ヒッス</t>
    </rPh>
    <rPh sb="3" eb="5">
      <t>コウモク</t>
    </rPh>
    <phoneticPr fontId="1"/>
  </si>
  <si>
    <t>縦（cm）</t>
  </si>
  <si>
    <t>出荷依頼申込書の数字が飛んでくる</t>
    <rPh sb="0" eb="2">
      <t>シュッカ</t>
    </rPh>
    <rPh sb="2" eb="4">
      <t>イライ</t>
    </rPh>
    <rPh sb="4" eb="7">
      <t>モウシコミショ</t>
    </rPh>
    <rPh sb="8" eb="10">
      <t>スウジ</t>
    </rPh>
    <rPh sb="11" eb="12">
      <t>ト</t>
    </rPh>
    <phoneticPr fontId="1"/>
  </si>
  <si>
    <t>出荷依頼依頼申込書の数字が飛んでくる</t>
    <rPh sb="0" eb="2">
      <t>シュッカ</t>
    </rPh>
    <rPh sb="2" eb="4">
      <t>イライ</t>
    </rPh>
    <rPh sb="4" eb="6">
      <t>イライ</t>
    </rPh>
    <rPh sb="6" eb="9">
      <t>モウシコミショ</t>
    </rPh>
    <rPh sb="10" eb="12">
      <t>スウジ</t>
    </rPh>
    <rPh sb="13" eb="14">
      <t>ト</t>
    </rPh>
    <phoneticPr fontId="1"/>
  </si>
  <si>
    <t>ラージサイズ取扱手数料</t>
    <phoneticPr fontId="1"/>
  </si>
  <si>
    <t>保険料の計算</t>
    <rPh sb="0" eb="3">
      <t>ホケンリョウ</t>
    </rPh>
    <rPh sb="4" eb="6">
      <t>ケイサン</t>
    </rPh>
    <phoneticPr fontId="1"/>
  </si>
  <si>
    <t>Total Value</t>
    <phoneticPr fontId="1"/>
  </si>
  <si>
    <t>箱#</t>
    <rPh sb="0" eb="1">
      <t>ハコ</t>
    </rPh>
    <phoneticPr fontId="1"/>
  </si>
  <si>
    <t>Girth</t>
    <phoneticPr fontId="1"/>
  </si>
  <si>
    <t>Fee</t>
    <phoneticPr fontId="1"/>
  </si>
  <si>
    <t>計算額</t>
    <rPh sb="0" eb="2">
      <t>ケイサン</t>
    </rPh>
    <rPh sb="2" eb="3">
      <t>ガク</t>
    </rPh>
    <phoneticPr fontId="1"/>
  </si>
  <si>
    <t>確定額</t>
    <rPh sb="0" eb="3">
      <t>カクテイガク</t>
    </rPh>
    <phoneticPr fontId="1"/>
  </si>
  <si>
    <t>SHIP TO:</t>
    <phoneticPr fontId="1"/>
  </si>
  <si>
    <t>FROM:</t>
    <phoneticPr fontId="1"/>
  </si>
  <si>
    <t>IMPORTER:</t>
    <phoneticPr fontId="1"/>
  </si>
  <si>
    <t>SUB-TOTAL</t>
    <phoneticPr fontId="1"/>
  </si>
  <si>
    <t>お問い合わせ先：https://ninja-express.jp/contactus/</t>
    <rPh sb="6" eb="7">
      <t>サキ</t>
    </rPh>
    <phoneticPr fontId="8"/>
  </si>
  <si>
    <t>縦・横・高さの合計が400cmを超えているため出荷できない荷物です。</t>
    <phoneticPr fontId="1"/>
  </si>
  <si>
    <t>出荷NG</t>
    <rPh sb="0" eb="2">
      <t>シュッカ</t>
    </rPh>
    <phoneticPr fontId="1"/>
  </si>
  <si>
    <t>C0000-001</t>
    <phoneticPr fontId="8"/>
  </si>
  <si>
    <r>
      <rPr>
        <b/>
        <sz val="9"/>
        <color rgb="FFFF0000"/>
        <rFont val="Yu Gothic UI Light"/>
        <family val="3"/>
        <charset val="128"/>
      </rPr>
      <t>※2</t>
    </r>
    <r>
      <rPr>
        <b/>
        <sz val="14"/>
        <rFont val="Yu Gothic UI Light"/>
        <family val="3"/>
        <charset val="128"/>
      </rPr>
      <t>合計</t>
    </r>
    <phoneticPr fontId="8"/>
  </si>
  <si>
    <t>輸出出荷依頼申込書</t>
    <rPh sb="0" eb="2">
      <t>ユシュツ</t>
    </rPh>
    <rPh sb="2" eb="4">
      <t>シュッカ</t>
    </rPh>
    <rPh sb="4" eb="6">
      <t>イライ</t>
    </rPh>
    <rPh sb="6" eb="7">
      <t>モウシコミ</t>
    </rPh>
    <rPh sb="8" eb="9">
      <t>ショ</t>
    </rPh>
    <phoneticPr fontId="8"/>
  </si>
  <si>
    <t>サンプル</t>
    <phoneticPr fontId="1"/>
  </si>
  <si>
    <t>ギフト</t>
    <phoneticPr fontId="8"/>
  </si>
  <si>
    <t>どれかにチェックを入れてください</t>
    <rPh sb="9" eb="10">
      <t>イレテ</t>
    </rPh>
    <phoneticPr fontId="8"/>
  </si>
  <si>
    <t>Attention：</t>
    <phoneticPr fontId="1"/>
  </si>
  <si>
    <t xml:space="preserve">Company Name : </t>
    <phoneticPr fontId="1"/>
  </si>
  <si>
    <r>
      <rPr>
        <b/>
        <sz val="9"/>
        <color rgb="FFFF0000"/>
        <rFont val="Yu Gothic UI Light"/>
        <family val="3"/>
        <charset val="128"/>
      </rPr>
      <t>※3</t>
    </r>
    <r>
      <rPr>
        <b/>
        <sz val="14"/>
        <rFont val="Yu Gothic UI Light"/>
        <family val="3"/>
        <charset val="128"/>
      </rPr>
      <t>想定請求額</t>
    </r>
    <r>
      <rPr>
        <b/>
        <sz val="12"/>
        <rFont val="Yu Gothic UI Light"/>
        <family val="3"/>
        <charset val="128"/>
      </rPr>
      <t>（合計額の120%）</t>
    </r>
    <r>
      <rPr>
        <b/>
        <sz val="14"/>
        <rFont val="Yu Gothic UI Light"/>
        <family val="3"/>
        <charset val="128"/>
      </rPr>
      <t xml:space="preserve"> </t>
    </r>
    <rPh sb="2" eb="4">
      <t>ソウテイ</t>
    </rPh>
    <rPh sb="4" eb="6">
      <t>セイキュウ</t>
    </rPh>
    <phoneticPr fontId="1"/>
  </si>
  <si>
    <t>Zipcode：</t>
    <phoneticPr fontId="1"/>
  </si>
  <si>
    <t>Country：</t>
    <phoneticPr fontId="1"/>
  </si>
  <si>
    <t>Item Name</t>
    <phoneticPr fontId="1"/>
  </si>
  <si>
    <t>支払方法</t>
    <rPh sb="0" eb="2">
      <t>シハラ</t>
    </rPh>
    <rPh sb="2" eb="4">
      <t>ホウホウ</t>
    </rPh>
    <phoneticPr fontId="1"/>
  </si>
  <si>
    <t>銀行振込</t>
    <rPh sb="0" eb="2">
      <t>ギンコウ</t>
    </rPh>
    <rPh sb="2" eb="4">
      <t>フリコミ</t>
    </rPh>
    <phoneticPr fontId="1"/>
  </si>
  <si>
    <t>PayPal</t>
    <phoneticPr fontId="1"/>
  </si>
  <si>
    <t>小計</t>
    <rPh sb="0" eb="2">
      <t>ショウケイ</t>
    </rPh>
    <phoneticPr fontId="1"/>
  </si>
  <si>
    <t>PayPal決済手数料（代金の3.5%）</t>
    <phoneticPr fontId="1"/>
  </si>
  <si>
    <t>インボイス作成手数料</t>
    <phoneticPr fontId="1"/>
  </si>
  <si>
    <t>※一梱包の実重量が70kg（154lbs）、最長辺が274cm（107inch）、または、胴回りの合計が300cm（118inch）を超える貨物はお預かりすることができません。</t>
    <phoneticPr fontId="1"/>
  </si>
  <si>
    <t>株式会社輸入com　　〒305-0816 茨城県つくば市学園の森3-20-1 MeeToco N1階 E号室</t>
    <phoneticPr fontId="8"/>
  </si>
  <si>
    <r>
      <rPr>
        <b/>
        <sz val="9"/>
        <color rgb="FFFF0000"/>
        <rFont val="Yu Gothic UI Light"/>
        <family val="3"/>
        <charset val="128"/>
      </rPr>
      <t>※1</t>
    </r>
    <r>
      <rPr>
        <sz val="14"/>
        <rFont val="Yu Gothic UI Light"/>
        <family val="3"/>
        <charset val="128"/>
      </rPr>
      <t>想定燃料割増金</t>
    </r>
    <rPh sb="4" eb="6">
      <t>ネンリョウ</t>
    </rPh>
    <rPh sb="6" eb="9">
      <t>ワリマシキン</t>
    </rPh>
    <phoneticPr fontId="1"/>
  </si>
  <si>
    <t>運送保険（1% or ￥600）</t>
    <phoneticPr fontId="1"/>
  </si>
  <si>
    <t xml:space="preserve">※1：燃料サーチャージ費とは、燃料とする石油の価格に追随する、運賃とは別建てで配送会社から徴収される料金です。燃料サーチャージ費は日々変動しており、「お荷物を配送会社がお預かりした時点」の燃料サーチャージ費を請求させていただいております。そのため、合計額の120%をご請求させていただく時点と実際の請求額が異なる場合がございます。
※2：「合計」に記載された請求額は、実際の請求額と異なる場合がございます。
実際の荷物の重量によって、ご請求させていただきたいと思います。
※3：忍者エクスプレスへの料金のお支払いは、想定される請求額の120%を
事前にご請求させていただき、出荷後（およそ2～3週間後）の確定重量をもとに
差額をご返金させていただいております。
</t>
    <phoneticPr fontId="1"/>
  </si>
  <si>
    <t>ver 3.3</t>
    <phoneticPr fontId="1"/>
  </si>
  <si>
    <t>HTS Code</t>
    <phoneticPr fontId="1"/>
  </si>
  <si>
    <t>FOB</t>
    <phoneticPr fontId="8"/>
  </si>
  <si>
    <t>特別取扱料金</t>
  </si>
  <si>
    <t>寸法</t>
  </si>
  <si>
    <t>重量</t>
  </si>
  <si>
    <t>USD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</si>
</sst>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7" formatCode="&quot;¥&quot;#,##0.00;&quot;¥&quot;\-#,##0.00"/>
    <numFmt numFmtId="176" formatCode="yyyy/m/d;@"/>
    <numFmt numFmtId="177" formatCode="yyyy&quot;年&quot;m&quot;月&quot;d&quot;日&quot;;@"/>
    <numFmt numFmtId="178" formatCode="&quot;¥&quot;#,##0;[Red]&quot;¥&quot;#,##0"/>
    <numFmt numFmtId="179" formatCode="&quot;¥&quot;#,##0_);[Red]\(&quot;¥&quot;#,##0\)"/>
    <numFmt numFmtId="180" formatCode="0_);[Red]\(0\)"/>
    <numFmt numFmtId="181" formatCode="#,##0_ "/>
    <numFmt numFmtId="182" formatCode="\$#,##0.00;\-\$#,##0.00"/>
  </numFmts>
  <fonts count="49">
    <font>
      <sz val="12"/>
      <color theme="1"/>
      <name val="Yu Gothic"/>
      <family val="2"/>
      <charset val="128"/>
      <scheme val="minor"/>
    </font>
    <font>
      <sz val="6"/>
      <name val="Yu Gothic"/>
      <family val="2"/>
      <charset val="128"/>
      <scheme val="minor"/>
    </font>
    <font>
      <sz val="11"/>
      <color theme="1"/>
      <name val="Yu Gothic"/>
      <family val="2"/>
      <charset val="128"/>
      <scheme val="minor"/>
    </font>
    <font>
      <sz val="11"/>
      <color theme="1"/>
      <name val="Yu Gothic"/>
      <family val="3"/>
      <charset val="128"/>
      <scheme val="minor"/>
    </font>
    <font>
      <b/>
      <sz val="11"/>
      <color theme="1"/>
      <name val="Yu Gothic"/>
      <family val="3"/>
      <charset val="128"/>
      <scheme val="minor"/>
    </font>
    <font>
      <u/>
      <sz val="12"/>
      <color theme="10"/>
      <name val="Yu Gothic"/>
      <family val="2"/>
      <charset val="128"/>
      <scheme val="minor"/>
    </font>
    <font>
      <u/>
      <sz val="12"/>
      <color theme="11"/>
      <name val="Yu Gothic"/>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font>
    <font>
      <sz val="11"/>
      <name val="Yu Gothic"/>
      <family val="3"/>
      <charset val="128"/>
      <scheme val="minor"/>
    </font>
    <font>
      <sz val="24"/>
      <name val="Yu Gothic UI Light"/>
      <family val="3"/>
      <charset val="128"/>
    </font>
    <font>
      <sz val="11"/>
      <name val="Yu Gothic UI Light"/>
      <family val="3"/>
      <charset val="128"/>
    </font>
    <font>
      <b/>
      <sz val="11"/>
      <color rgb="FFFF0000"/>
      <name val="Yu Gothic UI Light"/>
      <family val="3"/>
      <charset val="128"/>
    </font>
    <font>
      <sz val="10.5"/>
      <name val="Yu Gothic UI Light"/>
      <family val="3"/>
      <charset val="128"/>
    </font>
    <font>
      <sz val="12"/>
      <name val="Yu Gothic UI Light"/>
      <family val="3"/>
      <charset val="128"/>
    </font>
    <font>
      <b/>
      <sz val="12"/>
      <name val="Yu Gothic UI Light"/>
      <family val="3"/>
      <charset val="128"/>
    </font>
    <font>
      <b/>
      <sz val="11"/>
      <name val="Yu Gothic UI Light"/>
      <family val="3"/>
      <charset val="128"/>
    </font>
    <font>
      <sz val="10"/>
      <name val="Yu Gothic UI Light"/>
      <family val="3"/>
      <charset val="128"/>
    </font>
    <font>
      <b/>
      <sz val="14"/>
      <name val="Yu Gothic UI Light"/>
      <family val="3"/>
      <charset val="128"/>
    </font>
    <font>
      <sz val="8"/>
      <color theme="1" tint="0.34998626667073579"/>
      <name val="Yu Gothic UI Light"/>
      <family val="3"/>
      <charset val="128"/>
    </font>
    <font>
      <sz val="9"/>
      <color theme="1" tint="0.34998626667073579"/>
      <name val="Yu Gothic UI Light"/>
      <family val="3"/>
      <charset val="128"/>
    </font>
    <font>
      <b/>
      <sz val="24"/>
      <name val="Yu Gothic UI Light"/>
      <family val="3"/>
      <charset val="128"/>
    </font>
    <font>
      <sz val="14"/>
      <name val="Yu Gothic UI Light"/>
      <family val="3"/>
      <charset val="128"/>
    </font>
    <font>
      <sz val="14"/>
      <color theme="1"/>
      <name val="Yu Gothic UI Light"/>
      <family val="3"/>
      <charset val="128"/>
    </font>
    <font>
      <b/>
      <sz val="16"/>
      <name val="Yu Gothic UI Light"/>
      <family val="3"/>
      <charset val="128"/>
    </font>
    <font>
      <sz val="12"/>
      <color theme="0"/>
      <name val="Yu Gothic UI Light"/>
      <family val="3"/>
      <charset val="128"/>
    </font>
    <font>
      <b/>
      <sz val="9"/>
      <color rgb="FFFF0000"/>
      <name val="Yu Gothic UI Light"/>
      <family val="3"/>
      <charset val="128"/>
    </font>
    <font>
      <sz val="11"/>
      <name val="Yu Gothic"/>
      <family val="3"/>
      <charset val="128"/>
      <scheme val="minor"/>
    </font>
    <font>
      <b/>
      <sz val="11"/>
      <color rgb="FF000000"/>
      <name val="ＭＳ Ｐゴシック"/>
      <family val="2"/>
      <charset val="128"/>
    </font>
    <font>
      <sz val="11"/>
      <color rgb="FF000000"/>
      <name val="ＭＳ Ｐゴシック"/>
      <family val="2"/>
      <charset val="128"/>
    </font>
    <font>
      <sz val="10"/>
      <color theme="1"/>
      <name val="Arial"/>
      <family val="2"/>
    </font>
    <font>
      <b/>
      <u/>
      <sz val="11"/>
      <name val="Yu Gothic UI Light"/>
      <family val="3"/>
      <charset val="128"/>
    </font>
    <font>
      <b/>
      <sz val="12"/>
      <color theme="0"/>
      <name val="Yu Gothic UI Light"/>
      <family val="3"/>
      <charset val="128"/>
    </font>
    <font>
      <b/>
      <sz val="10.5"/>
      <name val="Yu Gothic UI Light"/>
      <family val="3"/>
      <charset val="128"/>
    </font>
    <font>
      <b/>
      <sz val="11"/>
      <color theme="1"/>
      <name val="Yu Gothic UI Light"/>
      <family val="3"/>
      <charset val="128"/>
    </font>
    <font>
      <sz val="12"/>
      <name val="Calibri"/>
      <family val="2"/>
    </font>
    <font>
      <sz val="12"/>
      <color rgb="FF000000"/>
      <name val="Calibri"/>
      <family val="2"/>
    </font>
    <font>
      <b/>
      <sz val="14"/>
      <color rgb="FF000000"/>
      <name val="Yu Gothic UI Light"/>
      <charset val="128"/>
    </font>
    <font>
      <sz val="11"/>
      <color rgb="FF000000"/>
      <name val="Yu Gothic UI Light"/>
      <charset val="128"/>
    </font>
    <font>
      <sz val="12"/>
      <color rgb="FF000000"/>
      <name val="ＭＳ Ｐゴシック"/>
      <family val="2"/>
      <charset val="128"/>
    </font>
    <font>
      <sz val="9"/>
      <color rgb="FF000000"/>
      <name val="Yu Gothic UI Light"/>
      <charset val="128"/>
    </font>
    <font>
      <b/>
      <sz val="11"/>
      <color rgb="FF000000"/>
      <name val="Yu Gothic UI Light"/>
      <charset val="128"/>
    </font>
    <font>
      <sz val="14"/>
      <color rgb="FF000000"/>
      <name val="Yu Gothic UI Light"/>
      <charset val="128"/>
    </font>
    <font>
      <b/>
      <sz val="14"/>
      <color rgb="FF000000"/>
      <name val="MS P ゴシック"/>
      <charset val="128"/>
    </font>
    <font>
      <sz val="14"/>
      <color rgb="FF000000"/>
      <name val="MS P ゴシック"/>
      <charset val="128"/>
    </font>
    <font>
      <b/>
      <sz val="14"/>
      <color rgb="FF000000"/>
      <name val="Yu Gothic"/>
      <family val="3"/>
      <charset val="128"/>
      <scheme val="minor"/>
    </font>
    <font>
      <sz val="11"/>
      <color rgb="FF000000"/>
      <name val="Yu Gothic"/>
      <family val="3"/>
      <charset val="128"/>
      <scheme val="minor"/>
    </font>
    <font>
      <sz val="11"/>
      <color rgb="FF000000"/>
      <name val="MS P ゴシック"/>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gray125">
        <bgColor theme="0"/>
      </patternFill>
    </fill>
    <fill>
      <patternFill patternType="solid">
        <fgColor theme="9" tint="0.79998168889431442"/>
        <bgColor rgb="FFECECEC"/>
      </patternFill>
    </fill>
  </fills>
  <borders count="7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dashed">
        <color auto="1"/>
      </right>
      <top/>
      <bottom style="medium">
        <color auto="1"/>
      </bottom>
      <diagonal/>
    </border>
    <border>
      <left/>
      <right style="medium">
        <color auto="1"/>
      </right>
      <top/>
      <bottom style="medium">
        <color auto="1"/>
      </bottom>
      <diagonal/>
    </border>
    <border>
      <left style="medium">
        <color auto="1"/>
      </left>
      <right style="dashed">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dashed">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style="dashed">
        <color auto="1"/>
      </left>
      <right/>
      <top style="medium">
        <color auto="1"/>
      </top>
      <bottom style="thin">
        <color auto="1"/>
      </bottom>
      <diagonal/>
    </border>
    <border>
      <left style="dashed">
        <color auto="1"/>
      </left>
      <right/>
      <top style="thin">
        <color auto="1"/>
      </top>
      <bottom/>
      <diagonal/>
    </border>
    <border>
      <left style="thin">
        <color auto="1"/>
      </left>
      <right style="medium">
        <color auto="1"/>
      </right>
      <top/>
      <bottom style="medium">
        <color auto="1"/>
      </bottom>
      <diagonal/>
    </border>
    <border>
      <left/>
      <right style="thin">
        <color auto="1"/>
      </right>
      <top/>
      <bottom/>
      <diagonal/>
    </border>
    <border>
      <left style="thin">
        <color auto="1"/>
      </left>
      <right style="dashed">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auto="1"/>
      </left>
      <right/>
      <top style="thin">
        <color auto="1"/>
      </top>
      <bottom style="thin">
        <color auto="1"/>
      </bottom>
      <diagonal/>
    </border>
    <border>
      <left/>
      <right/>
      <top style="hair">
        <color auto="1"/>
      </top>
      <bottom style="medium">
        <color auto="1"/>
      </bottom>
      <diagonal/>
    </border>
    <border>
      <left style="thin">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63">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0" fontId="9" fillId="0" borderId="0" applyNumberFormat="0" applyFill="0" applyBorder="0" applyAlignment="0" applyProtection="0">
      <alignment vertical="top"/>
      <protection locked="0"/>
    </xf>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05">
    <xf numFmtId="0" fontId="0" fillId="0" borderId="0" xfId="0"/>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0" xfId="0" applyFont="1" applyFill="1" applyAlignment="1">
      <alignment vertical="center"/>
    </xf>
    <xf numFmtId="0" fontId="4" fillId="3" borderId="9" xfId="0" applyFont="1" applyFill="1" applyBorder="1" applyAlignment="1">
      <alignment horizontal="center" vertical="center"/>
    </xf>
    <xf numFmtId="0" fontId="4" fillId="3" borderId="41" xfId="0" applyFont="1" applyFill="1" applyBorder="1" applyAlignment="1">
      <alignment horizontal="center" vertical="center"/>
    </xf>
    <xf numFmtId="0" fontId="3" fillId="3" borderId="15" xfId="0" applyFont="1" applyFill="1" applyBorder="1" applyAlignment="1">
      <alignment horizontal="center" vertical="center"/>
    </xf>
    <xf numFmtId="5" fontId="3" fillId="3" borderId="16" xfId="0" applyNumberFormat="1" applyFont="1" applyFill="1" applyBorder="1" applyAlignment="1">
      <alignment horizontal="center" vertical="center"/>
    </xf>
    <xf numFmtId="0" fontId="3" fillId="3" borderId="0" xfId="0" applyFont="1" applyFill="1" applyAlignment="1">
      <alignment horizontal="right" vertical="center"/>
    </xf>
    <xf numFmtId="0" fontId="2" fillId="3" borderId="6" xfId="0" applyFont="1" applyFill="1" applyBorder="1" applyAlignment="1">
      <alignment horizontal="right" vertical="center"/>
    </xf>
    <xf numFmtId="0" fontId="2" fillId="3" borderId="0" xfId="0" applyFont="1" applyFill="1" applyAlignment="1">
      <alignment horizontal="right" vertical="center"/>
    </xf>
    <xf numFmtId="0" fontId="3" fillId="3" borderId="0" xfId="0" applyFont="1" applyFill="1" applyAlignment="1">
      <alignment horizontal="center" vertical="center"/>
    </xf>
    <xf numFmtId="0" fontId="2" fillId="3" borderId="1" xfId="0" applyFont="1" applyFill="1" applyBorder="1" applyAlignment="1">
      <alignment horizontal="right" vertical="center"/>
    </xf>
    <xf numFmtId="0" fontId="3" fillId="3" borderId="8" xfId="0" applyFont="1" applyFill="1" applyBorder="1" applyAlignment="1">
      <alignment horizontal="right" vertical="center"/>
    </xf>
    <xf numFmtId="0" fontId="3" fillId="3" borderId="1" xfId="0" applyFont="1" applyFill="1" applyBorder="1" applyAlignment="1">
      <alignment horizontal="right" vertical="center"/>
    </xf>
    <xf numFmtId="0" fontId="12" fillId="2" borderId="0" xfId="3" applyFont="1" applyFill="1"/>
    <xf numFmtId="0" fontId="11" fillId="2" borderId="0" xfId="3" applyFont="1" applyFill="1" applyAlignment="1">
      <alignment horizontal="center"/>
    </xf>
    <xf numFmtId="0" fontId="11" fillId="2" borderId="0" xfId="3" applyFont="1" applyFill="1"/>
    <xf numFmtId="0" fontId="13" fillId="2" borderId="0" xfId="3" applyFont="1" applyFill="1" applyAlignment="1">
      <alignment horizontal="left" vertical="center"/>
    </xf>
    <xf numFmtId="0" fontId="14" fillId="2" borderId="0" xfId="3" applyFont="1" applyFill="1" applyAlignment="1">
      <alignment horizontal="left"/>
    </xf>
    <xf numFmtId="0" fontId="14" fillId="2" borderId="0" xfId="3" applyFont="1" applyFill="1"/>
    <xf numFmtId="0" fontId="15" fillId="2" borderId="0" xfId="3" applyFont="1" applyFill="1" applyAlignment="1">
      <alignment vertical="center"/>
    </xf>
    <xf numFmtId="0" fontId="15" fillId="2" borderId="0" xfId="3" applyFont="1" applyFill="1" applyAlignment="1">
      <alignment horizontal="left" vertical="center"/>
    </xf>
    <xf numFmtId="0" fontId="12" fillId="2" borderId="0" xfId="3" applyFont="1" applyFill="1" applyAlignment="1">
      <alignment vertical="center"/>
    </xf>
    <xf numFmtId="0" fontId="16" fillId="2" borderId="0" xfId="3" applyFont="1" applyFill="1"/>
    <xf numFmtId="0" fontId="14" fillId="2" borderId="0" xfId="3" applyFont="1" applyFill="1" applyAlignment="1">
      <alignment horizontal="justify" vertical="center"/>
    </xf>
    <xf numFmtId="0" fontId="12" fillId="2" borderId="0" xfId="3" applyFont="1" applyFill="1" applyAlignment="1">
      <alignment horizontal="center" vertical="center"/>
    </xf>
    <xf numFmtId="178" fontId="14" fillId="2" borderId="0" xfId="3" applyNumberFormat="1" applyFont="1" applyFill="1" applyAlignment="1">
      <alignment vertical="center"/>
    </xf>
    <xf numFmtId="0" fontId="12" fillId="2" borderId="0" xfId="3" applyFont="1" applyFill="1" applyAlignment="1">
      <alignment horizontal="right" vertical="center"/>
    </xf>
    <xf numFmtId="0" fontId="12" fillId="2" borderId="0" xfId="3" applyFont="1" applyFill="1" applyAlignment="1">
      <alignment horizontal="right"/>
    </xf>
    <xf numFmtId="0" fontId="20" fillId="2" borderId="0" xfId="3" applyFont="1" applyFill="1" applyAlignment="1">
      <alignment horizontal="left" vertical="top"/>
    </xf>
    <xf numFmtId="0" fontId="21" fillId="2" borderId="0" xfId="3" applyFont="1" applyFill="1" applyAlignment="1">
      <alignment horizontal="center" vertical="top"/>
    </xf>
    <xf numFmtId="49" fontId="12" fillId="2" borderId="0" xfId="3" applyNumberFormat="1" applyFont="1" applyFill="1"/>
    <xf numFmtId="0" fontId="12" fillId="2" borderId="0" xfId="3" applyFont="1" applyFill="1" applyAlignment="1">
      <alignment wrapText="1"/>
    </xf>
    <xf numFmtId="0" fontId="17" fillId="2" borderId="20" xfId="3" applyFont="1" applyFill="1" applyBorder="1"/>
    <xf numFmtId="0" fontId="12" fillId="2" borderId="21" xfId="3" applyFont="1" applyFill="1" applyBorder="1"/>
    <xf numFmtId="0" fontId="12" fillId="2" borderId="22" xfId="3" applyFont="1" applyFill="1" applyBorder="1"/>
    <xf numFmtId="0" fontId="17" fillId="2" borderId="25" xfId="3" applyFont="1" applyFill="1" applyBorder="1"/>
    <xf numFmtId="0" fontId="12" fillId="2" borderId="26" xfId="3" applyFont="1" applyFill="1" applyBorder="1"/>
    <xf numFmtId="0" fontId="17" fillId="2" borderId="27" xfId="3" applyFont="1" applyFill="1" applyBorder="1"/>
    <xf numFmtId="6" fontId="12" fillId="2" borderId="28" xfId="3" applyNumberFormat="1" applyFont="1" applyFill="1" applyBorder="1"/>
    <xf numFmtId="0" fontId="12" fillId="2" borderId="28" xfId="3" applyFont="1" applyFill="1" applyBorder="1"/>
    <xf numFmtId="0" fontId="12" fillId="2" borderId="16" xfId="3" applyFont="1" applyFill="1" applyBorder="1"/>
    <xf numFmtId="0" fontId="17" fillId="2" borderId="21" xfId="3" applyFont="1" applyFill="1" applyBorder="1"/>
    <xf numFmtId="0" fontId="17" fillId="2" borderId="0" xfId="3" applyFont="1" applyFill="1"/>
    <xf numFmtId="0" fontId="12" fillId="2" borderId="31" xfId="3" applyFont="1" applyFill="1" applyBorder="1" applyAlignment="1">
      <alignment horizontal="center" vertical="center"/>
    </xf>
    <xf numFmtId="0" fontId="12" fillId="2" borderId="35" xfId="3" applyFont="1" applyFill="1" applyBorder="1" applyAlignment="1">
      <alignment horizontal="center" vertical="center"/>
    </xf>
    <xf numFmtId="0" fontId="17" fillId="2" borderId="9" xfId="3" applyFont="1" applyFill="1" applyBorder="1" applyAlignment="1">
      <alignment horizontal="center" vertical="center"/>
    </xf>
    <xf numFmtId="0" fontId="12" fillId="2" borderId="9" xfId="3" applyFont="1" applyFill="1" applyBorder="1" applyAlignment="1">
      <alignment horizontal="center" vertical="center"/>
    </xf>
    <xf numFmtId="6" fontId="12" fillId="2" borderId="0" xfId="3" applyNumberFormat="1" applyFont="1" applyFill="1"/>
    <xf numFmtId="0" fontId="12" fillId="2" borderId="0" xfId="3" applyFont="1" applyFill="1" applyAlignment="1">
      <alignment horizontal="left"/>
    </xf>
    <xf numFmtId="49" fontId="12" fillId="2" borderId="0" xfId="3" applyNumberFormat="1" applyFont="1" applyFill="1" applyAlignment="1">
      <alignment horizontal="left"/>
    </xf>
    <xf numFmtId="0" fontId="15" fillId="2" borderId="49" xfId="3" applyFont="1" applyFill="1" applyBorder="1" applyAlignment="1">
      <alignment horizontal="center" vertical="center"/>
    </xf>
    <xf numFmtId="0" fontId="18" fillId="2" borderId="0" xfId="3" applyFont="1" applyFill="1"/>
    <xf numFmtId="0" fontId="14" fillId="2" borderId="0" xfId="3" applyFont="1" applyFill="1" applyAlignment="1">
      <alignment vertical="center"/>
    </xf>
    <xf numFmtId="0" fontId="17" fillId="2" borderId="0" xfId="3" applyFont="1" applyFill="1" applyAlignment="1">
      <alignment vertical="center"/>
    </xf>
    <xf numFmtId="0" fontId="17" fillId="3" borderId="20" xfId="3" applyFont="1" applyFill="1" applyBorder="1"/>
    <xf numFmtId="0" fontId="17" fillId="3" borderId="21" xfId="3" applyFont="1" applyFill="1" applyBorder="1"/>
    <xf numFmtId="0" fontId="17" fillId="3" borderId="22" xfId="3" applyFont="1" applyFill="1" applyBorder="1"/>
    <xf numFmtId="0" fontId="17" fillId="3" borderId="16" xfId="3" applyFont="1" applyFill="1" applyBorder="1"/>
    <xf numFmtId="0" fontId="17" fillId="3" borderId="29" xfId="3" applyFont="1" applyFill="1" applyBorder="1"/>
    <xf numFmtId="0" fontId="17" fillId="3" borderId="30" xfId="3" applyFont="1" applyFill="1" applyBorder="1" applyAlignment="1">
      <alignment horizontal="center"/>
    </xf>
    <xf numFmtId="0" fontId="17" fillId="3" borderId="30" xfId="3" applyFont="1" applyFill="1" applyBorder="1"/>
    <xf numFmtId="0" fontId="17" fillId="3" borderId="29" xfId="3" applyFont="1" applyFill="1" applyBorder="1" applyAlignment="1">
      <alignment horizontal="center"/>
    </xf>
    <xf numFmtId="0" fontId="17" fillId="3" borderId="19" xfId="3" applyFont="1" applyFill="1" applyBorder="1" applyAlignment="1">
      <alignment horizontal="right"/>
    </xf>
    <xf numFmtId="5" fontId="3" fillId="3" borderId="0" xfId="0" applyNumberFormat="1" applyFont="1" applyFill="1" applyAlignment="1">
      <alignment vertical="center"/>
    </xf>
    <xf numFmtId="5" fontId="0" fillId="3" borderId="0" xfId="0" applyNumberFormat="1" applyFill="1" applyAlignment="1">
      <alignment horizontal="center" vertical="center"/>
    </xf>
    <xf numFmtId="181" fontId="0" fillId="3" borderId="0" xfId="0" applyNumberFormat="1" applyFill="1" applyAlignment="1">
      <alignment horizontal="right" vertical="center"/>
    </xf>
    <xf numFmtId="0" fontId="12" fillId="2" borderId="31" xfId="3" applyFont="1" applyFill="1" applyBorder="1" applyAlignment="1">
      <alignment horizontal="center"/>
    </xf>
    <xf numFmtId="0" fontId="12" fillId="2" borderId="35" xfId="3" applyFont="1" applyFill="1" applyBorder="1" applyAlignment="1">
      <alignment horizontal="center"/>
    </xf>
    <xf numFmtId="179" fontId="23" fillId="2" borderId="13" xfId="3" applyNumberFormat="1" applyFont="1" applyFill="1" applyBorder="1" applyAlignment="1">
      <alignment horizontal="center" vertical="center"/>
    </xf>
    <xf numFmtId="179" fontId="23" fillId="2" borderId="14" xfId="3" applyNumberFormat="1" applyFont="1" applyFill="1" applyBorder="1" applyAlignment="1">
      <alignment horizontal="center" vertical="center"/>
    </xf>
    <xf numFmtId="7" fontId="3" fillId="3" borderId="0" xfId="0" applyNumberFormat="1" applyFont="1" applyFill="1" applyAlignment="1">
      <alignment vertical="center"/>
    </xf>
    <xf numFmtId="0" fontId="3" fillId="3" borderId="9" xfId="0" applyFont="1" applyFill="1" applyBorder="1" applyAlignment="1">
      <alignment horizontal="center" vertical="center"/>
    </xf>
    <xf numFmtId="0" fontId="10" fillId="3" borderId="9"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vertical="center"/>
    </xf>
    <xf numFmtId="0" fontId="2" fillId="3" borderId="47" xfId="0" applyFont="1" applyFill="1" applyBorder="1" applyAlignment="1">
      <alignment horizontal="center" vertical="center"/>
    </xf>
    <xf numFmtId="0" fontId="3" fillId="3" borderId="47" xfId="0" applyFont="1" applyFill="1" applyBorder="1" applyAlignment="1">
      <alignment vertical="center"/>
    </xf>
    <xf numFmtId="0" fontId="3" fillId="3" borderId="50" xfId="0" applyFont="1" applyFill="1" applyBorder="1" applyAlignment="1">
      <alignment horizontal="right" vertical="center"/>
    </xf>
    <xf numFmtId="0" fontId="4" fillId="3" borderId="12" xfId="0" applyFont="1" applyFill="1" applyBorder="1" applyAlignment="1">
      <alignment horizontal="right" vertical="center"/>
    </xf>
    <xf numFmtId="5" fontId="0" fillId="3" borderId="1" xfId="0" applyNumberFormat="1" applyFill="1" applyBorder="1" applyAlignment="1">
      <alignment horizontal="center" vertical="center"/>
    </xf>
    <xf numFmtId="5" fontId="2" fillId="3" borderId="1" xfId="0" applyNumberFormat="1" applyFont="1" applyFill="1" applyBorder="1" applyAlignment="1">
      <alignment vertical="center"/>
    </xf>
    <xf numFmtId="5" fontId="0" fillId="3" borderId="0" xfId="0" applyNumberFormat="1" applyFill="1" applyAlignment="1">
      <alignment vertical="center"/>
    </xf>
    <xf numFmtId="0" fontId="2" fillId="3" borderId="9" xfId="0" applyFont="1" applyFill="1" applyBorder="1" applyAlignment="1">
      <alignment horizontal="center" vertical="center"/>
    </xf>
    <xf numFmtId="5" fontId="2" fillId="3" borderId="7" xfId="0" applyNumberFormat="1" applyFont="1" applyFill="1" applyBorder="1" applyAlignment="1">
      <alignment horizontal="center" vertical="center"/>
    </xf>
    <xf numFmtId="5" fontId="2" fillId="3" borderId="13" xfId="0" applyNumberFormat="1" applyFont="1" applyFill="1" applyBorder="1" applyAlignment="1">
      <alignment horizontal="center" vertical="center"/>
    </xf>
    <xf numFmtId="5" fontId="2" fillId="3" borderId="14" xfId="0" applyNumberFormat="1" applyFont="1" applyFill="1" applyBorder="1" applyAlignment="1">
      <alignment horizontal="center" vertical="center"/>
    </xf>
    <xf numFmtId="0" fontId="28" fillId="3" borderId="1" xfId="0" applyFont="1" applyFill="1" applyBorder="1" applyAlignment="1">
      <alignment horizontal="right" vertical="center"/>
    </xf>
    <xf numFmtId="0" fontId="12" fillId="2" borderId="0" xfId="3" applyFont="1" applyFill="1" applyAlignment="1">
      <alignment horizontal="right" vertical="center" indent="1"/>
    </xf>
    <xf numFmtId="0" fontId="17" fillId="3" borderId="19" xfId="3" applyFont="1" applyFill="1" applyBorder="1" applyAlignment="1">
      <alignment horizontal="center"/>
    </xf>
    <xf numFmtId="0" fontId="13" fillId="2" borderId="0" xfId="3" applyFont="1" applyFill="1" applyAlignment="1">
      <alignment horizontal="left"/>
    </xf>
    <xf numFmtId="0" fontId="26" fillId="2" borderId="52" xfId="3" applyFont="1" applyFill="1" applyBorder="1" applyAlignment="1">
      <alignment horizontal="center" vertical="center"/>
    </xf>
    <xf numFmtId="0" fontId="26" fillId="2" borderId="50" xfId="3" applyFont="1" applyFill="1" applyBorder="1" applyAlignment="1">
      <alignment horizontal="center" vertical="center"/>
    </xf>
    <xf numFmtId="0" fontId="31" fillId="0" borderId="0" xfId="0" applyFont="1"/>
    <xf numFmtId="0" fontId="12" fillId="2" borderId="0" xfId="3" applyFont="1" applyFill="1" applyAlignment="1">
      <alignment horizontal="center"/>
    </xf>
    <xf numFmtId="0" fontId="12" fillId="2" borderId="28" xfId="3" applyFont="1" applyFill="1" applyBorder="1" applyAlignment="1">
      <alignment horizontal="center"/>
    </xf>
    <xf numFmtId="0" fontId="17" fillId="2" borderId="3" xfId="3" applyFont="1" applyFill="1" applyBorder="1"/>
    <xf numFmtId="0" fontId="17" fillId="2" borderId="28" xfId="3" applyFont="1" applyFill="1" applyBorder="1"/>
    <xf numFmtId="0" fontId="17" fillId="3" borderId="28" xfId="3" applyFont="1" applyFill="1" applyBorder="1"/>
    <xf numFmtId="0" fontId="23" fillId="2" borderId="56" xfId="3" applyFont="1" applyFill="1" applyBorder="1" applyAlignment="1">
      <alignment horizontal="center" vertical="center"/>
    </xf>
    <xf numFmtId="180" fontId="23" fillId="2" borderId="56" xfId="3" applyNumberFormat="1" applyFont="1" applyFill="1" applyBorder="1" applyAlignment="1">
      <alignment horizontal="center" vertical="center"/>
    </xf>
    <xf numFmtId="179" fontId="23" fillId="2" borderId="11" xfId="3" applyNumberFormat="1" applyFont="1" applyFill="1" applyBorder="1" applyAlignment="1">
      <alignment horizontal="center" vertical="center"/>
    </xf>
    <xf numFmtId="0" fontId="15" fillId="2" borderId="28" xfId="3" applyFont="1" applyFill="1" applyBorder="1" applyAlignment="1">
      <alignment horizontal="center" vertical="center"/>
    </xf>
    <xf numFmtId="0" fontId="14" fillId="2" borderId="0" xfId="3" applyFont="1" applyFill="1" applyAlignment="1">
      <alignment horizontal="center" vertical="center"/>
    </xf>
    <xf numFmtId="0" fontId="12" fillId="2" borderId="21" xfId="3" applyFont="1" applyFill="1" applyBorder="1" applyAlignment="1">
      <alignment horizontal="center"/>
    </xf>
    <xf numFmtId="0" fontId="3" fillId="3" borderId="4" xfId="0" applyFont="1" applyFill="1" applyBorder="1" applyAlignment="1">
      <alignment horizontal="right" vertical="center"/>
    </xf>
    <xf numFmtId="0" fontId="2" fillId="3" borderId="6" xfId="0" applyFont="1" applyFill="1" applyBorder="1" applyAlignment="1">
      <alignment horizontal="center" vertical="center"/>
    </xf>
    <xf numFmtId="0" fontId="3" fillId="3" borderId="6" xfId="0" applyFont="1" applyFill="1" applyBorder="1" applyAlignment="1">
      <alignment vertical="center"/>
    </xf>
    <xf numFmtId="5" fontId="2" fillId="3" borderId="5" xfId="0" applyNumberFormat="1" applyFont="1" applyFill="1" applyBorder="1" applyAlignment="1">
      <alignment horizontal="center" vertical="center"/>
    </xf>
    <xf numFmtId="0" fontId="4" fillId="3" borderId="48" xfId="0" applyFont="1" applyFill="1" applyBorder="1" applyAlignment="1">
      <alignment horizontal="right" vertical="center"/>
    </xf>
    <xf numFmtId="180" fontId="24" fillId="2" borderId="1" xfId="0" applyNumberFormat="1" applyFont="1" applyFill="1" applyBorder="1" applyAlignment="1">
      <alignment horizontal="center" vertical="center"/>
    </xf>
    <xf numFmtId="180" fontId="24" fillId="2" borderId="44" xfId="0" applyNumberFormat="1" applyFont="1" applyFill="1" applyBorder="1" applyAlignment="1">
      <alignment horizontal="center" vertical="center"/>
    </xf>
    <xf numFmtId="180" fontId="24" fillId="2" borderId="47" xfId="0" applyNumberFormat="1" applyFont="1" applyFill="1" applyBorder="1" applyAlignment="1">
      <alignment horizontal="center" vertical="center"/>
    </xf>
    <xf numFmtId="10" fontId="23" fillId="2" borderId="1" xfId="3" applyNumberFormat="1" applyFont="1" applyFill="1" applyBorder="1" applyAlignment="1">
      <alignment horizontal="right" vertical="center"/>
    </xf>
    <xf numFmtId="0" fontId="26" fillId="2" borderId="67"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44" xfId="3" applyFont="1" applyFill="1" applyBorder="1" applyAlignment="1">
      <alignment horizontal="center" vertical="center"/>
    </xf>
    <xf numFmtId="0" fontId="23" fillId="2" borderId="47" xfId="3" applyFont="1" applyFill="1" applyBorder="1" applyAlignment="1">
      <alignment horizontal="center" vertical="center"/>
    </xf>
    <xf numFmtId="0" fontId="17" fillId="3" borderId="24" xfId="3" applyFont="1" applyFill="1" applyBorder="1" applyAlignment="1">
      <alignment horizontal="center"/>
    </xf>
    <xf numFmtId="0" fontId="3" fillId="3" borderId="6" xfId="0" applyFont="1" applyFill="1" applyBorder="1" applyAlignment="1">
      <alignment horizontal="right" vertical="center"/>
    </xf>
    <xf numFmtId="0" fontId="4" fillId="3" borderId="39" xfId="0" applyFont="1" applyFill="1" applyBorder="1" applyAlignment="1">
      <alignment horizontal="center" vertical="center"/>
    </xf>
    <xf numFmtId="6" fontId="3" fillId="3" borderId="1" xfId="0" applyNumberFormat="1" applyFont="1" applyFill="1" applyBorder="1"/>
    <xf numFmtId="6" fontId="3" fillId="3" borderId="6" xfId="0" applyNumberFormat="1" applyFont="1" applyFill="1" applyBorder="1"/>
    <xf numFmtId="0" fontId="17" fillId="3" borderId="27" xfId="3" applyFont="1" applyFill="1" applyBorder="1"/>
    <xf numFmtId="0" fontId="12" fillId="3" borderId="0" xfId="3" applyFont="1" applyFill="1"/>
    <xf numFmtId="0" fontId="12" fillId="2" borderId="38" xfId="3" applyFont="1" applyFill="1" applyBorder="1" applyAlignment="1">
      <alignment vertical="center"/>
    </xf>
    <xf numFmtId="0" fontId="12" fillId="2" borderId="34" xfId="3" applyFont="1" applyFill="1" applyBorder="1" applyAlignment="1">
      <alignment vertical="center"/>
    </xf>
    <xf numFmtId="0" fontId="12" fillId="2" borderId="34" xfId="3" applyFont="1" applyFill="1" applyBorder="1"/>
    <xf numFmtId="0" fontId="12" fillId="2" borderId="38" xfId="3" applyFont="1" applyFill="1" applyBorder="1"/>
    <xf numFmtId="0" fontId="12" fillId="2" borderId="39" xfId="3" applyFont="1" applyFill="1" applyBorder="1" applyAlignment="1">
      <alignment vertical="center"/>
    </xf>
    <xf numFmtId="0" fontId="12" fillId="2" borderId="40" xfId="3" applyFont="1" applyFill="1" applyBorder="1" applyAlignment="1">
      <alignment vertical="center"/>
    </xf>
    <xf numFmtId="0" fontId="12" fillId="2" borderId="41" xfId="3" applyFont="1" applyFill="1" applyBorder="1" applyAlignment="1">
      <alignment vertical="center"/>
    </xf>
    <xf numFmtId="0" fontId="35" fillId="5" borderId="72" xfId="0" applyFont="1" applyFill="1" applyBorder="1" applyAlignment="1">
      <alignment horizontal="center" vertical="center" wrapText="1"/>
    </xf>
    <xf numFmtId="0" fontId="35" fillId="5" borderId="73" xfId="0" applyFont="1" applyFill="1" applyBorder="1" applyAlignment="1">
      <alignment horizontal="center" vertical="center" wrapText="1"/>
    </xf>
    <xf numFmtId="6" fontId="12" fillId="2" borderId="21" xfId="3" applyNumberFormat="1" applyFont="1" applyFill="1" applyBorder="1" applyAlignment="1">
      <alignment horizontal="center"/>
    </xf>
    <xf numFmtId="0" fontId="12" fillId="2" borderId="21" xfId="3" applyFont="1" applyFill="1" applyBorder="1" applyAlignment="1">
      <alignment horizontal="center"/>
    </xf>
    <xf numFmtId="0" fontId="12" fillId="2" borderId="22" xfId="3" applyFont="1" applyFill="1" applyBorder="1" applyAlignment="1">
      <alignment horizontal="center"/>
    </xf>
    <xf numFmtId="0" fontId="12" fillId="2" borderId="0" xfId="3" applyFont="1" applyFill="1" applyAlignment="1">
      <alignment horizontal="right" wrapText="1"/>
    </xf>
    <xf numFmtId="0" fontId="12" fillId="2" borderId="3" xfId="3" applyFont="1" applyFill="1" applyBorder="1" applyAlignment="1">
      <alignment horizontal="center"/>
    </xf>
    <xf numFmtId="0" fontId="12" fillId="2" borderId="28" xfId="3" applyFont="1" applyFill="1" applyBorder="1" applyAlignment="1">
      <alignment horizontal="center"/>
    </xf>
    <xf numFmtId="0" fontId="12" fillId="2" borderId="0" xfId="3" applyFont="1" applyFill="1" applyAlignment="1">
      <alignment horizontal="center"/>
    </xf>
    <xf numFmtId="0" fontId="12" fillId="2" borderId="24" xfId="3" applyFont="1" applyFill="1" applyBorder="1" applyAlignment="1">
      <alignment horizontal="center"/>
    </xf>
    <xf numFmtId="49" fontId="12" fillId="2" borderId="28" xfId="3" applyNumberFormat="1" applyFont="1" applyFill="1" applyBorder="1" applyAlignment="1">
      <alignment horizontal="center"/>
    </xf>
    <xf numFmtId="49" fontId="12" fillId="2" borderId="16" xfId="3" applyNumberFormat="1" applyFont="1" applyFill="1" applyBorder="1" applyAlignment="1">
      <alignment horizontal="center"/>
    </xf>
    <xf numFmtId="0" fontId="12" fillId="2" borderId="21" xfId="3" applyFont="1" applyFill="1" applyBorder="1" applyAlignment="1">
      <alignment horizontal="center"/>
    </xf>
    <xf numFmtId="0" fontId="12" fillId="2" borderId="22" xfId="3" applyFont="1" applyFill="1" applyBorder="1" applyAlignment="1">
      <alignment horizontal="center"/>
    </xf>
    <xf numFmtId="6" fontId="12" fillId="2" borderId="21" xfId="3" applyNumberFormat="1" applyFont="1" applyFill="1" applyBorder="1" applyAlignment="1">
      <alignment horizontal="center"/>
    </xf>
    <xf numFmtId="6" fontId="12" fillId="2" borderId="22" xfId="3" applyNumberFormat="1" applyFont="1" applyFill="1" applyBorder="1" applyAlignment="1">
      <alignment horizontal="center"/>
    </xf>
    <xf numFmtId="0" fontId="17" fillId="3" borderId="23" xfId="3" applyFont="1" applyFill="1" applyBorder="1" applyAlignment="1">
      <alignment horizontal="right"/>
    </xf>
    <xf numFmtId="0" fontId="17" fillId="3" borderId="0" xfId="3" applyFont="1" applyFill="1" applyAlignment="1">
      <alignment horizontal="right"/>
    </xf>
    <xf numFmtId="0" fontId="32" fillId="3" borderId="23" xfId="3" applyFont="1" applyFill="1" applyBorder="1" applyAlignment="1">
      <alignment horizontal="right"/>
    </xf>
    <xf numFmtId="0" fontId="32" fillId="3" borderId="0" xfId="3" applyFont="1" applyFill="1" applyAlignment="1">
      <alignment horizontal="right"/>
    </xf>
    <xf numFmtId="0" fontId="17" fillId="3" borderId="27" xfId="3" applyFont="1" applyFill="1" applyBorder="1" applyAlignment="1">
      <alignment horizontal="right"/>
    </xf>
    <xf numFmtId="0" fontId="17" fillId="3" borderId="28" xfId="3" applyFont="1" applyFill="1" applyBorder="1" applyAlignment="1">
      <alignment horizontal="right"/>
    </xf>
    <xf numFmtId="0" fontId="12" fillId="2" borderId="36" xfId="3" applyFont="1" applyFill="1" applyBorder="1" applyAlignment="1">
      <alignment horizontal="center" vertical="center"/>
    </xf>
    <xf numFmtId="0" fontId="12" fillId="2" borderId="37" xfId="3" applyFont="1" applyFill="1" applyBorder="1" applyAlignment="1">
      <alignment horizontal="center" vertical="center"/>
    </xf>
    <xf numFmtId="0" fontId="12" fillId="2" borderId="38" xfId="3" applyFont="1" applyFill="1" applyBorder="1" applyAlignment="1">
      <alignment horizontal="center" vertical="center"/>
    </xf>
    <xf numFmtId="0" fontId="12" fillId="2" borderId="42" xfId="3" applyFont="1" applyFill="1" applyBorder="1" applyAlignment="1">
      <alignment horizontal="center" vertical="center"/>
    </xf>
    <xf numFmtId="0" fontId="12" fillId="2" borderId="69" xfId="3" applyFont="1" applyFill="1" applyBorder="1" applyAlignment="1">
      <alignment horizontal="center" vertical="center"/>
    </xf>
    <xf numFmtId="0" fontId="12" fillId="2" borderId="43" xfId="3" applyFont="1" applyFill="1" applyBorder="1" applyAlignment="1">
      <alignment horizontal="center" vertical="center"/>
    </xf>
    <xf numFmtId="0" fontId="12" fillId="2" borderId="39" xfId="3" applyFont="1" applyFill="1" applyBorder="1" applyAlignment="1">
      <alignment horizontal="center" vertical="center"/>
    </xf>
    <xf numFmtId="0" fontId="12" fillId="2" borderId="40" xfId="3" applyFont="1" applyFill="1" applyBorder="1" applyAlignment="1">
      <alignment horizontal="center" vertical="center"/>
    </xf>
    <xf numFmtId="0" fontId="12" fillId="2" borderId="41" xfId="3" applyFont="1" applyFill="1" applyBorder="1" applyAlignment="1">
      <alignment horizontal="center" vertical="center"/>
    </xf>
    <xf numFmtId="0" fontId="17" fillId="2" borderId="20" xfId="3" applyFont="1" applyFill="1" applyBorder="1" applyAlignment="1">
      <alignment horizontal="right"/>
    </xf>
    <xf numFmtId="0" fontId="17" fillId="2" borderId="21" xfId="3" applyFont="1" applyFill="1" applyBorder="1" applyAlignment="1">
      <alignment horizontal="right"/>
    </xf>
    <xf numFmtId="0" fontId="17" fillId="3" borderId="23" xfId="3" applyFont="1" applyFill="1" applyBorder="1" applyAlignment="1">
      <alignment horizontal="center"/>
    </xf>
    <xf numFmtId="0" fontId="17" fillId="3" borderId="0" xfId="3" applyFont="1" applyFill="1" applyAlignment="1">
      <alignment horizontal="center"/>
    </xf>
    <xf numFmtId="14" fontId="12" fillId="2" borderId="0" xfId="3" applyNumberFormat="1" applyFont="1" applyFill="1" applyAlignment="1">
      <alignment horizontal="left"/>
    </xf>
    <xf numFmtId="0" fontId="17" fillId="2" borderId="39" xfId="3" applyFont="1" applyFill="1" applyBorder="1" applyAlignment="1">
      <alignment horizontal="center" vertical="center"/>
    </xf>
    <xf numFmtId="0" fontId="17" fillId="2" borderId="41" xfId="3" applyFont="1" applyFill="1" applyBorder="1" applyAlignment="1">
      <alignment horizontal="center" vertical="center"/>
    </xf>
    <xf numFmtId="0" fontId="23" fillId="2" borderId="39" xfId="3" applyFont="1" applyFill="1" applyBorder="1" applyAlignment="1">
      <alignment horizontal="center"/>
    </xf>
    <xf numFmtId="0" fontId="23" fillId="2" borderId="41" xfId="3" applyFont="1" applyFill="1" applyBorder="1" applyAlignment="1">
      <alignment horizontal="center"/>
    </xf>
    <xf numFmtId="0" fontId="16" fillId="2" borderId="0" xfId="3" applyFont="1" applyFill="1" applyAlignment="1">
      <alignment horizontal="center"/>
    </xf>
    <xf numFmtId="0" fontId="17" fillId="2" borderId="36" xfId="3" applyFont="1" applyFill="1" applyBorder="1" applyAlignment="1">
      <alignment horizontal="center" vertical="center"/>
    </xf>
    <xf numFmtId="0" fontId="17" fillId="2" borderId="38" xfId="3" applyFont="1" applyFill="1" applyBorder="1" applyAlignment="1">
      <alignment horizontal="center" vertical="center"/>
    </xf>
    <xf numFmtId="0" fontId="17" fillId="3" borderId="20" xfId="3" applyFont="1" applyFill="1" applyBorder="1" applyAlignment="1">
      <alignment horizontal="center" vertical="center"/>
    </xf>
    <xf numFmtId="0" fontId="17" fillId="3" borderId="22" xfId="3" applyFont="1" applyFill="1" applyBorder="1" applyAlignment="1">
      <alignment horizontal="center" vertical="center"/>
    </xf>
    <xf numFmtId="0" fontId="17" fillId="3" borderId="23" xfId="3" applyFont="1" applyFill="1" applyBorder="1" applyAlignment="1">
      <alignment horizontal="center" vertical="center"/>
    </xf>
    <xf numFmtId="0" fontId="17" fillId="3" borderId="24" xfId="3" applyFont="1" applyFill="1" applyBorder="1" applyAlignment="1">
      <alignment horizontal="center" vertical="center"/>
    </xf>
    <xf numFmtId="0" fontId="17" fillId="3" borderId="27" xfId="3" applyFont="1" applyFill="1" applyBorder="1" applyAlignment="1">
      <alignment horizontal="center" vertical="center"/>
    </xf>
    <xf numFmtId="0" fontId="17" fillId="3" borderId="16" xfId="3" applyFont="1" applyFill="1" applyBorder="1" applyAlignment="1">
      <alignment horizontal="center" vertical="center"/>
    </xf>
    <xf numFmtId="0" fontId="23" fillId="2" borderId="47" xfId="3" applyFont="1" applyFill="1" applyBorder="1" applyAlignment="1">
      <alignment horizontal="center" vertical="center"/>
    </xf>
    <xf numFmtId="0" fontId="23" fillId="4" borderId="55" xfId="3" applyFont="1" applyFill="1" applyBorder="1" applyAlignment="1">
      <alignment horizontal="center" vertical="center"/>
    </xf>
    <xf numFmtId="0" fontId="23" fillId="4" borderId="28" xfId="3" applyFont="1" applyFill="1" applyBorder="1" applyAlignment="1">
      <alignment horizontal="center" vertical="center"/>
    </xf>
    <xf numFmtId="0" fontId="12" fillId="0" borderId="0" xfId="3" applyFont="1" applyAlignment="1">
      <alignment horizontal="center"/>
    </xf>
    <xf numFmtId="0" fontId="12" fillId="0" borderId="24" xfId="3" applyFont="1" applyBorder="1" applyAlignment="1">
      <alignment horizontal="center"/>
    </xf>
    <xf numFmtId="6" fontId="25" fillId="2" borderId="1" xfId="3" applyNumberFormat="1" applyFont="1" applyFill="1" applyBorder="1" applyAlignment="1">
      <alignment horizontal="right" vertical="center"/>
    </xf>
    <xf numFmtId="6" fontId="25" fillId="2" borderId="13" xfId="3" applyNumberFormat="1" applyFont="1" applyFill="1" applyBorder="1" applyAlignment="1">
      <alignment horizontal="right" vertical="center"/>
    </xf>
    <xf numFmtId="5" fontId="25" fillId="2" borderId="1" xfId="3" applyNumberFormat="1" applyFont="1" applyFill="1" applyBorder="1" applyAlignment="1">
      <alignment horizontal="right" vertical="center"/>
    </xf>
    <xf numFmtId="5" fontId="25" fillId="2" borderId="13" xfId="3" applyNumberFormat="1" applyFont="1" applyFill="1" applyBorder="1" applyAlignment="1">
      <alignment horizontal="right" vertical="center"/>
    </xf>
    <xf numFmtId="5" fontId="25" fillId="2" borderId="44" xfId="3" applyNumberFormat="1" applyFont="1" applyFill="1" applyBorder="1" applyAlignment="1">
      <alignment horizontal="right" vertical="center"/>
    </xf>
    <xf numFmtId="5" fontId="25" fillId="2" borderId="11" xfId="3" applyNumberFormat="1" applyFont="1" applyFill="1" applyBorder="1" applyAlignment="1">
      <alignment horizontal="right" vertical="center"/>
    </xf>
    <xf numFmtId="5" fontId="25" fillId="2" borderId="47" xfId="3" applyNumberFormat="1" applyFont="1" applyFill="1" applyBorder="1" applyAlignment="1">
      <alignment horizontal="right" vertical="center"/>
    </xf>
    <xf numFmtId="5" fontId="25" fillId="2" borderId="14" xfId="3" applyNumberFormat="1" applyFont="1" applyFill="1" applyBorder="1" applyAlignment="1">
      <alignment horizontal="right" vertical="center"/>
    </xf>
    <xf numFmtId="6" fontId="25" fillId="2" borderId="7" xfId="3" applyNumberFormat="1" applyFont="1" applyFill="1" applyBorder="1" applyAlignment="1">
      <alignment horizontal="right" vertical="center"/>
    </xf>
    <xf numFmtId="6" fontId="25" fillId="2" borderId="66" xfId="3" applyNumberFormat="1" applyFont="1" applyFill="1" applyBorder="1" applyAlignment="1">
      <alignment horizontal="right" vertical="center"/>
    </xf>
    <xf numFmtId="0" fontId="23" fillId="2" borderId="68" xfId="3" applyFont="1" applyFill="1" applyBorder="1" applyAlignment="1">
      <alignment horizontal="right" vertical="center"/>
    </xf>
    <xf numFmtId="0" fontId="23" fillId="2" borderId="57" xfId="3" applyFont="1" applyFill="1" applyBorder="1" applyAlignment="1">
      <alignment horizontal="right" vertical="center"/>
    </xf>
    <xf numFmtId="0" fontId="23" fillId="2" borderId="8" xfId="3" applyFont="1" applyFill="1" applyBorder="1" applyAlignment="1">
      <alignment horizontal="right" vertical="center"/>
    </xf>
    <xf numFmtId="0" fontId="34" fillId="2" borderId="0" xfId="3" applyFont="1" applyFill="1" applyAlignment="1">
      <alignment horizontal="left" vertical="top" wrapText="1"/>
    </xf>
    <xf numFmtId="0" fontId="17" fillId="2" borderId="64" xfId="3" applyFont="1" applyFill="1" applyBorder="1" applyAlignment="1">
      <alignment horizontal="center" vertical="center"/>
    </xf>
    <xf numFmtId="0" fontId="17" fillId="2" borderId="47" xfId="3" applyFont="1" applyFill="1" applyBorder="1" applyAlignment="1">
      <alignment horizontal="center" vertical="center"/>
    </xf>
    <xf numFmtId="0" fontId="19" fillId="2" borderId="27" xfId="3" applyFont="1" applyFill="1" applyBorder="1" applyAlignment="1">
      <alignment horizontal="center" vertical="center"/>
    </xf>
    <xf numFmtId="0" fontId="19" fillId="2" borderId="28" xfId="3" applyFont="1" applyFill="1" applyBorder="1" applyAlignment="1">
      <alignment horizontal="center" vertical="center"/>
    </xf>
    <xf numFmtId="0" fontId="19" fillId="2" borderId="46" xfId="3" applyFont="1" applyFill="1" applyBorder="1" applyAlignment="1">
      <alignment horizontal="center" vertical="center"/>
    </xf>
    <xf numFmtId="0" fontId="17" fillId="2" borderId="12" xfId="3" applyFont="1" applyFill="1" applyBorder="1" applyAlignment="1">
      <alignment horizontal="center" vertical="center"/>
    </xf>
    <xf numFmtId="0" fontId="17" fillId="2" borderId="1" xfId="3" applyFont="1" applyFill="1" applyBorder="1" applyAlignment="1">
      <alignment horizontal="center" vertical="center"/>
    </xf>
    <xf numFmtId="0" fontId="23" fillId="2" borderId="1" xfId="3" applyFont="1" applyFill="1" applyBorder="1" applyAlignment="1">
      <alignment horizontal="center" vertical="center"/>
    </xf>
    <xf numFmtId="0" fontId="17" fillId="3" borderId="59" xfId="3" applyFont="1" applyFill="1" applyBorder="1" applyAlignment="1">
      <alignment horizontal="center" vertical="center"/>
    </xf>
    <xf numFmtId="0" fontId="17" fillId="3" borderId="2" xfId="3" applyFont="1" applyFill="1" applyBorder="1" applyAlignment="1">
      <alignment horizontal="center" vertical="center"/>
    </xf>
    <xf numFmtId="0" fontId="17" fillId="3" borderId="58" xfId="3" applyFont="1" applyFill="1" applyBorder="1" applyAlignment="1">
      <alignment horizontal="center" vertical="center"/>
    </xf>
    <xf numFmtId="0" fontId="17" fillId="3" borderId="51" xfId="3" applyFont="1" applyFill="1" applyBorder="1" applyAlignment="1">
      <alignment horizontal="center" vertical="center"/>
    </xf>
    <xf numFmtId="0" fontId="17" fillId="3" borderId="54" xfId="3" applyFont="1" applyFill="1" applyBorder="1" applyAlignment="1">
      <alignment horizontal="center" vertical="center"/>
    </xf>
    <xf numFmtId="0" fontId="17" fillId="3" borderId="44" xfId="3" applyFont="1" applyFill="1" applyBorder="1" applyAlignment="1">
      <alignment horizontal="center" vertical="center" wrapText="1"/>
    </xf>
    <xf numFmtId="0" fontId="17" fillId="3" borderId="63" xfId="3" applyFont="1" applyFill="1" applyBorder="1" applyAlignment="1">
      <alignment horizontal="center" vertical="center"/>
    </xf>
    <xf numFmtId="0" fontId="23" fillId="2" borderId="44" xfId="3" applyFont="1" applyFill="1" applyBorder="1" applyAlignment="1">
      <alignment horizontal="center" vertical="center"/>
    </xf>
    <xf numFmtId="0" fontId="22" fillId="2" borderId="0" xfId="3" applyFont="1" applyFill="1" applyAlignment="1">
      <alignment horizontal="center"/>
    </xf>
    <xf numFmtId="0" fontId="22" fillId="2" borderId="0" xfId="3" applyFont="1" applyFill="1"/>
    <xf numFmtId="0" fontId="16" fillId="3" borderId="23" xfId="3" applyFont="1" applyFill="1" applyBorder="1" applyAlignment="1">
      <alignment horizontal="left" vertical="center"/>
    </xf>
    <xf numFmtId="0" fontId="16" fillId="3" borderId="0" xfId="3" applyFont="1" applyFill="1" applyAlignment="1">
      <alignment horizontal="left" vertical="center"/>
    </xf>
    <xf numFmtId="0" fontId="16" fillId="3" borderId="27" xfId="3" applyFont="1" applyFill="1" applyBorder="1" applyAlignment="1">
      <alignment horizontal="left" vertical="center"/>
    </xf>
    <xf numFmtId="0" fontId="16" fillId="3" borderId="28" xfId="3" applyFont="1" applyFill="1" applyBorder="1" applyAlignment="1">
      <alignment horizontal="left" vertical="center"/>
    </xf>
    <xf numFmtId="0" fontId="17" fillId="3" borderId="62" xfId="3" applyFont="1" applyFill="1" applyBorder="1" applyAlignment="1">
      <alignment horizontal="center" vertical="center"/>
    </xf>
    <xf numFmtId="177" fontId="16" fillId="3" borderId="57" xfId="3" applyNumberFormat="1" applyFont="1" applyFill="1" applyBorder="1" applyAlignment="1">
      <alignment horizontal="center" vertical="center"/>
    </xf>
    <xf numFmtId="177" fontId="16" fillId="3" borderId="66" xfId="3" applyNumberFormat="1" applyFont="1" applyFill="1" applyBorder="1" applyAlignment="1">
      <alignment horizontal="center" vertical="center"/>
    </xf>
    <xf numFmtId="176" fontId="23" fillId="2" borderId="51" xfId="3" applyNumberFormat="1" applyFont="1" applyFill="1" applyBorder="1" applyAlignment="1">
      <alignment horizontal="center" vertical="center"/>
    </xf>
    <xf numFmtId="176" fontId="23" fillId="2" borderId="65" xfId="3" applyNumberFormat="1" applyFont="1" applyFill="1" applyBorder="1" applyAlignment="1">
      <alignment horizontal="center" vertical="center"/>
    </xf>
    <xf numFmtId="0" fontId="16" fillId="3" borderId="54" xfId="3" applyFont="1" applyFill="1" applyBorder="1" applyAlignment="1">
      <alignment horizontal="center" vertical="center"/>
    </xf>
    <xf numFmtId="0" fontId="16" fillId="3" borderId="44" xfId="3" applyFont="1" applyFill="1" applyBorder="1" applyAlignment="1">
      <alignment horizontal="center" vertical="center"/>
    </xf>
    <xf numFmtId="0" fontId="16" fillId="3" borderId="11" xfId="3" applyFont="1" applyFill="1" applyBorder="1" applyAlignment="1">
      <alignment horizontal="center" vertical="center"/>
    </xf>
    <xf numFmtId="0" fontId="16" fillId="0" borderId="8" xfId="3" applyFont="1" applyBorder="1" applyAlignment="1">
      <alignment horizontal="center" vertical="center"/>
    </xf>
    <xf numFmtId="0" fontId="16" fillId="0" borderId="1" xfId="3" applyFont="1" applyBorder="1" applyAlignment="1">
      <alignment horizontal="center" vertical="center"/>
    </xf>
    <xf numFmtId="0" fontId="16" fillId="0" borderId="50" xfId="3" applyFont="1" applyBorder="1" applyAlignment="1">
      <alignment horizontal="center" vertical="center"/>
    </xf>
    <xf numFmtId="0" fontId="16" fillId="0" borderId="47" xfId="3" applyFont="1" applyBorder="1" applyAlignment="1">
      <alignment horizontal="center" vertical="center"/>
    </xf>
    <xf numFmtId="0" fontId="16" fillId="0" borderId="13" xfId="3" applyFont="1" applyBorder="1" applyAlignment="1">
      <alignment horizontal="center" vertical="center"/>
    </xf>
    <xf numFmtId="0" fontId="33" fillId="2" borderId="47" xfId="3" applyFont="1" applyFill="1" applyBorder="1" applyAlignment="1">
      <alignment horizontal="center" vertical="center"/>
    </xf>
    <xf numFmtId="0" fontId="33" fillId="2" borderId="14" xfId="3" applyFont="1" applyFill="1" applyBorder="1" applyAlignment="1">
      <alignment horizontal="center" vertical="center"/>
    </xf>
    <xf numFmtId="0" fontId="15" fillId="0" borderId="49" xfId="3" applyFont="1" applyBorder="1" applyAlignment="1">
      <alignment horizontal="center" vertical="center"/>
    </xf>
    <xf numFmtId="0" fontId="15" fillId="0" borderId="50" xfId="3" applyFont="1" applyBorder="1" applyAlignment="1">
      <alignment horizontal="center" vertical="center"/>
    </xf>
    <xf numFmtId="0" fontId="16" fillId="3" borderId="10" xfId="3" applyFont="1" applyFill="1" applyBorder="1" applyAlignment="1">
      <alignment horizontal="left" vertical="center"/>
    </xf>
    <xf numFmtId="0" fontId="16" fillId="3" borderId="44" xfId="3" applyFont="1" applyFill="1" applyBorder="1" applyAlignment="1">
      <alignment horizontal="left" vertical="center"/>
    </xf>
    <xf numFmtId="0" fontId="17" fillId="2" borderId="10" xfId="3" applyFont="1" applyFill="1" applyBorder="1" applyAlignment="1">
      <alignment horizontal="center" vertical="center"/>
    </xf>
    <xf numFmtId="0" fontId="17" fillId="2" borderId="44" xfId="3" applyFont="1" applyFill="1" applyBorder="1" applyAlignment="1">
      <alignment horizontal="center" vertical="center"/>
    </xf>
    <xf numFmtId="0" fontId="35" fillId="5" borderId="70" xfId="0" applyFont="1" applyFill="1" applyBorder="1" applyAlignment="1">
      <alignment horizontal="center" vertical="center" wrapText="1"/>
    </xf>
    <xf numFmtId="0" fontId="36" fillId="3" borderId="71" xfId="0" applyFont="1" applyFill="1" applyBorder="1"/>
    <xf numFmtId="0" fontId="17" fillId="2" borderId="0" xfId="3" applyFont="1" applyFill="1" applyAlignment="1">
      <alignment vertical="center"/>
    </xf>
    <xf numFmtId="0" fontId="17" fillId="3" borderId="21" xfId="3" applyFont="1" applyFill="1" applyBorder="1" applyAlignment="1">
      <alignment horizontal="center" vertical="center"/>
    </xf>
    <xf numFmtId="0" fontId="17" fillId="3" borderId="45" xfId="3" applyFont="1" applyFill="1" applyBorder="1" applyAlignment="1">
      <alignment horizontal="center" vertical="center"/>
    </xf>
    <xf numFmtId="0" fontId="17" fillId="3" borderId="0" xfId="3" applyFont="1" applyFill="1" applyAlignment="1">
      <alignment horizontal="center" vertical="center"/>
    </xf>
    <xf numFmtId="0" fontId="17" fillId="3" borderId="61" xfId="3" applyFont="1" applyFill="1" applyBorder="1" applyAlignment="1">
      <alignment horizontal="center" vertical="center"/>
    </xf>
    <xf numFmtId="0" fontId="17" fillId="3" borderId="53" xfId="3" applyFont="1" applyFill="1" applyBorder="1" applyAlignment="1">
      <alignment horizontal="center" vertical="center" wrapText="1"/>
    </xf>
    <xf numFmtId="0" fontId="17" fillId="3" borderId="62" xfId="3" applyFont="1" applyFill="1" applyBorder="1" applyAlignment="1">
      <alignment horizontal="center" vertical="center" wrapText="1"/>
    </xf>
    <xf numFmtId="178" fontId="23" fillId="2" borderId="10" xfId="3" applyNumberFormat="1" applyFont="1" applyFill="1" applyBorder="1" applyAlignment="1">
      <alignment horizontal="right" vertical="center"/>
    </xf>
    <xf numFmtId="178" fontId="23" fillId="2" borderId="44" xfId="3" applyNumberFormat="1" applyFont="1" applyFill="1" applyBorder="1" applyAlignment="1">
      <alignment horizontal="right" vertical="center"/>
    </xf>
    <xf numFmtId="178" fontId="15" fillId="2" borderId="12" xfId="3" applyNumberFormat="1" applyFont="1" applyFill="1" applyBorder="1" applyAlignment="1">
      <alignment horizontal="right" vertical="center"/>
    </xf>
    <xf numFmtId="178" fontId="15" fillId="2" borderId="1" xfId="3" applyNumberFormat="1" applyFont="1" applyFill="1" applyBorder="1" applyAlignment="1">
      <alignment horizontal="right" vertical="center"/>
    </xf>
    <xf numFmtId="178" fontId="23" fillId="2" borderId="12" xfId="3" applyNumberFormat="1" applyFont="1" applyFill="1" applyBorder="1" applyAlignment="1">
      <alignment horizontal="right" vertical="center"/>
    </xf>
    <xf numFmtId="178" fontId="23" fillId="2" borderId="1" xfId="3" applyNumberFormat="1" applyFont="1" applyFill="1" applyBorder="1" applyAlignment="1">
      <alignment horizontal="right" vertical="center"/>
    </xf>
    <xf numFmtId="0" fontId="23" fillId="2" borderId="12" xfId="3" applyFont="1" applyFill="1" applyBorder="1" applyAlignment="1">
      <alignment horizontal="right" vertical="center"/>
    </xf>
    <xf numFmtId="0" fontId="23" fillId="2" borderId="1" xfId="3" applyFont="1" applyFill="1" applyBorder="1" applyAlignment="1">
      <alignment horizontal="right" vertical="center"/>
    </xf>
    <xf numFmtId="0" fontId="19" fillId="2" borderId="12" xfId="3" applyFont="1" applyFill="1" applyBorder="1" applyAlignment="1">
      <alignment horizontal="right" vertical="center"/>
    </xf>
    <xf numFmtId="0" fontId="19" fillId="2" borderId="1" xfId="3" applyFont="1" applyFill="1" applyBorder="1" applyAlignment="1">
      <alignment horizontal="right" vertical="center"/>
    </xf>
    <xf numFmtId="0" fontId="19" fillId="2" borderId="64" xfId="3" applyFont="1" applyFill="1" applyBorder="1" applyAlignment="1">
      <alignment horizontal="right" vertical="center"/>
    </xf>
    <xf numFmtId="0" fontId="19" fillId="2" borderId="47" xfId="3" applyFont="1" applyFill="1" applyBorder="1" applyAlignment="1">
      <alignment horizontal="right" vertical="center"/>
    </xf>
    <xf numFmtId="0" fontId="17" fillId="2" borderId="32" xfId="3" applyFont="1" applyFill="1" applyBorder="1" applyAlignment="1">
      <alignment horizontal="center" vertical="center"/>
    </xf>
    <xf numFmtId="0" fontId="17" fillId="2" borderId="34" xfId="3" applyFont="1" applyFill="1" applyBorder="1" applyAlignment="1">
      <alignment horizontal="center" vertical="center"/>
    </xf>
    <xf numFmtId="0" fontId="17" fillId="2" borderId="32" xfId="3" applyFont="1" applyFill="1" applyBorder="1" applyAlignment="1">
      <alignment horizontal="center"/>
    </xf>
    <xf numFmtId="0" fontId="17" fillId="2" borderId="34" xfId="3" applyFont="1" applyFill="1" applyBorder="1" applyAlignment="1">
      <alignment horizontal="center"/>
    </xf>
    <xf numFmtId="0" fontId="17" fillId="2" borderId="36" xfId="3" applyFont="1" applyFill="1" applyBorder="1" applyAlignment="1">
      <alignment horizontal="center"/>
    </xf>
    <xf numFmtId="0" fontId="17" fillId="2" borderId="38" xfId="3" applyFont="1" applyFill="1" applyBorder="1" applyAlignment="1">
      <alignment horizontal="center"/>
    </xf>
    <xf numFmtId="0" fontId="17" fillId="3" borderId="20" xfId="3" applyFont="1" applyFill="1" applyBorder="1" applyAlignment="1">
      <alignment horizontal="center"/>
    </xf>
    <xf numFmtId="0" fontId="17" fillId="3" borderId="21" xfId="3" applyFont="1" applyFill="1" applyBorder="1" applyAlignment="1">
      <alignment horizontal="center"/>
    </xf>
    <xf numFmtId="0" fontId="17" fillId="3" borderId="22" xfId="3" applyFont="1" applyFill="1" applyBorder="1" applyAlignment="1">
      <alignment horizontal="center"/>
    </xf>
    <xf numFmtId="0" fontId="17" fillId="3" borderId="24" xfId="3" applyFont="1" applyFill="1" applyBorder="1" applyAlignment="1">
      <alignment horizontal="center"/>
    </xf>
    <xf numFmtId="0" fontId="17" fillId="3" borderId="27" xfId="3" applyFont="1" applyFill="1" applyBorder="1" applyAlignment="1">
      <alignment horizontal="center"/>
    </xf>
    <xf numFmtId="0" fontId="17" fillId="3" borderId="28" xfId="3" applyFont="1" applyFill="1" applyBorder="1" applyAlignment="1">
      <alignment horizontal="center"/>
    </xf>
    <xf numFmtId="0" fontId="17" fillId="3" borderId="16" xfId="3" applyFont="1" applyFill="1" applyBorder="1" applyAlignment="1">
      <alignment horizontal="center"/>
    </xf>
    <xf numFmtId="0" fontId="17" fillId="2" borderId="42" xfId="3" applyFont="1" applyFill="1" applyBorder="1" applyAlignment="1">
      <alignment horizontal="center" vertical="center"/>
    </xf>
    <xf numFmtId="0" fontId="17" fillId="2" borderId="43" xfId="3" applyFont="1" applyFill="1" applyBorder="1" applyAlignment="1">
      <alignment horizontal="center" vertical="center"/>
    </xf>
    <xf numFmtId="0" fontId="12" fillId="2" borderId="32" xfId="3" applyFont="1" applyFill="1" applyBorder="1" applyAlignment="1">
      <alignment horizontal="center" vertical="center"/>
    </xf>
    <xf numFmtId="0" fontId="12" fillId="2" borderId="33" xfId="3" applyFont="1" applyFill="1" applyBorder="1" applyAlignment="1">
      <alignment horizontal="center" vertical="center"/>
    </xf>
    <xf numFmtId="0" fontId="12" fillId="2" borderId="34" xfId="3" applyFont="1" applyFill="1" applyBorder="1" applyAlignment="1">
      <alignment horizontal="center" vertical="center"/>
    </xf>
    <xf numFmtId="0" fontId="17" fillId="2" borderId="42" xfId="3" applyFont="1" applyFill="1" applyBorder="1" applyAlignment="1">
      <alignment horizontal="center"/>
    </xf>
    <xf numFmtId="0" fontId="17" fillId="2" borderId="43" xfId="3" applyFont="1" applyFill="1" applyBorder="1" applyAlignment="1">
      <alignment horizontal="center"/>
    </xf>
    <xf numFmtId="0" fontId="12" fillId="2" borderId="16" xfId="3" applyFont="1" applyFill="1" applyBorder="1" applyAlignment="1">
      <alignment horizontal="center"/>
    </xf>
    <xf numFmtId="182" fontId="12" fillId="2" borderId="31" xfId="3" applyNumberFormat="1" applyFont="1" applyFill="1" applyBorder="1" applyAlignment="1">
      <alignment horizontal="center" vertical="center"/>
    </xf>
    <xf numFmtId="182" fontId="12" fillId="2" borderId="35" xfId="3" applyNumberFormat="1" applyFont="1" applyFill="1" applyBorder="1" applyAlignment="1">
      <alignment horizontal="center" vertical="center"/>
    </xf>
    <xf numFmtId="182" fontId="12" fillId="2" borderId="35" xfId="3" applyNumberFormat="1" applyFont="1" applyFill="1" applyBorder="1" applyAlignment="1">
      <alignment vertical="center"/>
    </xf>
    <xf numFmtId="182" fontId="12" fillId="2" borderId="9" xfId="3" applyNumberFormat="1" applyFont="1" applyFill="1" applyBorder="1" applyAlignment="1">
      <alignment vertical="center"/>
    </xf>
    <xf numFmtId="182" fontId="23" fillId="2" borderId="41" xfId="3" applyNumberFormat="1" applyFont="1" applyFill="1" applyBorder="1"/>
    <xf numFmtId="182" fontId="12" fillId="2" borderId="31" xfId="3" applyNumberFormat="1" applyFont="1" applyFill="1" applyBorder="1" applyAlignment="1">
      <alignment horizontal="center"/>
    </xf>
    <xf numFmtId="182" fontId="12" fillId="2" borderId="22" xfId="3" applyNumberFormat="1" applyFont="1" applyFill="1" applyBorder="1"/>
    <xf numFmtId="182" fontId="12" fillId="2" borderId="35" xfId="3" applyNumberFormat="1" applyFont="1" applyFill="1" applyBorder="1" applyAlignment="1">
      <alignment horizontal="center"/>
    </xf>
    <xf numFmtId="182" fontId="12" fillId="2" borderId="35" xfId="3" applyNumberFormat="1" applyFont="1" applyFill="1" applyBorder="1"/>
    <xf numFmtId="182" fontId="12" fillId="2" borderId="9" xfId="3" applyNumberFormat="1" applyFont="1" applyFill="1" applyBorder="1"/>
    <xf numFmtId="182" fontId="12" fillId="2" borderId="31" xfId="3" applyNumberFormat="1" applyFont="1" applyFill="1" applyBorder="1"/>
    <xf numFmtId="0" fontId="17" fillId="3" borderId="0" xfId="3" applyFont="1" applyFill="1" applyBorder="1" applyAlignment="1">
      <alignment horizontal="right"/>
    </xf>
    <xf numFmtId="0" fontId="12" fillId="2" borderId="0" xfId="3" applyFont="1" applyFill="1" applyBorder="1" applyAlignment="1">
      <alignment horizontal="center"/>
    </xf>
    <xf numFmtId="0" fontId="17" fillId="3" borderId="0" xfId="3" applyFont="1" applyFill="1" applyBorder="1" applyAlignment="1">
      <alignment horizontal="center"/>
    </xf>
    <xf numFmtId="179" fontId="23" fillId="2" borderId="44" xfId="3" applyNumberFormat="1" applyFont="1" applyFill="1" applyBorder="1" applyAlignment="1">
      <alignment horizontal="center" vertical="center"/>
    </xf>
    <xf numFmtId="179" fontId="23" fillId="2" borderId="1" xfId="3" applyNumberFormat="1" applyFont="1" applyFill="1" applyBorder="1" applyAlignment="1">
      <alignment horizontal="center" vertical="center"/>
    </xf>
    <xf numFmtId="179" fontId="23" fillId="2" borderId="47" xfId="3" applyNumberFormat="1" applyFont="1" applyFill="1" applyBorder="1" applyAlignment="1">
      <alignment horizontal="center" vertical="center"/>
    </xf>
    <xf numFmtId="179" fontId="23" fillId="2" borderId="56" xfId="3" applyNumberFormat="1" applyFont="1" applyFill="1" applyBorder="1" applyAlignment="1">
      <alignment horizontal="center" vertical="center"/>
    </xf>
    <xf numFmtId="179" fontId="23" fillId="2" borderId="60" xfId="3" applyNumberFormat="1" applyFont="1" applyFill="1" applyBorder="1" applyAlignment="1">
      <alignment horizontal="center" vertical="center"/>
    </xf>
  </cellXfs>
  <cellStyles count="63">
    <cellStyle name="ハイパーリンク" xfId="1"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2" xfId="4" xr:uid="{00000000-0005-0000-0000-00001E000000}"/>
    <cellStyle name="標準" xfId="0" builtinId="0"/>
    <cellStyle name="標準 2" xfId="3" xr:uid="{00000000-0005-0000-0000-000020000000}"/>
    <cellStyle name="表示済みのハイパーリンク" xfId="2"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F7" lockText="1"/>
</file>

<file path=xl/ctrlProps/ctrlProp2.xml><?xml version="1.0" encoding="utf-8"?>
<formControlPr xmlns="http://schemas.microsoft.com/office/spreadsheetml/2009/9/main" objectType="CheckBox" fmlaLink="H7" lockText="1"/>
</file>

<file path=xl/ctrlProps/ctrlProp3.xml><?xml version="1.0" encoding="utf-8"?>
<formControlPr xmlns="http://schemas.microsoft.com/office/spreadsheetml/2009/9/main" objectType="CheckBox" fmlaLink="K7" lockText="1"/>
</file>

<file path=xl/ctrlProps/ctrlProp4.xml><?xml version="1.0" encoding="utf-8"?>
<formControlPr xmlns="http://schemas.microsoft.com/office/spreadsheetml/2009/9/main" objectType="CheckBox" fmlaLink="N7"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oneCellAnchor>
    <xdr:from>
      <xdr:col>3</xdr:col>
      <xdr:colOff>163414</xdr:colOff>
      <xdr:row>5</xdr:row>
      <xdr:rowOff>211953</xdr:rowOff>
    </xdr:from>
    <xdr:ext cx="288000" cy="166059"/>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01614" y="1786753"/>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 </a:t>
          </a:r>
        </a:p>
      </xdr:txBody>
    </xdr:sp>
    <xdr:clientData/>
  </xdr:oneCellAnchor>
  <xdr:oneCellAnchor>
    <xdr:from>
      <xdr:col>6</xdr:col>
      <xdr:colOff>704192</xdr:colOff>
      <xdr:row>8</xdr:row>
      <xdr:rowOff>74558</xdr:rowOff>
    </xdr:from>
    <xdr:ext cx="347367" cy="169282"/>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891892" y="2868558"/>
          <a:ext cx="347367" cy="169282"/>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4</xdr:col>
      <xdr:colOff>246993</xdr:colOff>
      <xdr:row>9</xdr:row>
      <xdr:rowOff>112658</xdr:rowOff>
    </xdr:from>
    <xdr:ext cx="288000" cy="166059"/>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872593" y="3211458"/>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3</xdr:col>
      <xdr:colOff>165100</xdr:colOff>
      <xdr:row>4</xdr:row>
      <xdr:rowOff>63500</xdr:rowOff>
    </xdr:from>
    <xdr:ext cx="288000" cy="166059"/>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003300" y="1333500"/>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mc:AlternateContent xmlns:mc="http://schemas.openxmlformats.org/markup-compatibility/2006">
    <mc:Choice xmlns:a14="http://schemas.microsoft.com/office/drawing/2010/main" Requires="a14">
      <xdr:twoCellAnchor editAs="oneCell">
        <xdr:from>
          <xdr:col>5</xdr:col>
          <xdr:colOff>279400</xdr:colOff>
          <xdr:row>5</xdr:row>
          <xdr:rowOff>215900</xdr:rowOff>
        </xdr:from>
        <xdr:to>
          <xdr:col>5</xdr:col>
          <xdr:colOff>660400</xdr:colOff>
          <xdr:row>7</xdr:row>
          <xdr:rowOff>101600</xdr:rowOff>
        </xdr:to>
        <xdr:sp macro="" textlink="">
          <xdr:nvSpPr>
            <xdr:cNvPr id="2049" name="Check Box 2"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254000</xdr:colOff>
          <xdr:row>5</xdr:row>
          <xdr:rowOff>228600</xdr:rowOff>
        </xdr:from>
        <xdr:to>
          <xdr:col>7</xdr:col>
          <xdr:colOff>660400</xdr:colOff>
          <xdr:row>7</xdr:row>
          <xdr:rowOff>101600</xdr:rowOff>
        </xdr:to>
        <xdr:sp macro="" textlink="">
          <xdr:nvSpPr>
            <xdr:cNvPr id="2050" name="Check Box 3"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301529</xdr:colOff>
      <xdr:row>64</xdr:row>
      <xdr:rowOff>50652</xdr:rowOff>
    </xdr:from>
    <xdr:ext cx="288000" cy="166059"/>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335147" y="18002476"/>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8</xdr:col>
      <xdr:colOff>354570</xdr:colOff>
      <xdr:row>64</xdr:row>
      <xdr:rowOff>49158</xdr:rowOff>
    </xdr:from>
    <xdr:ext cx="288000" cy="166059"/>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5386011" y="18000982"/>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3</xdr:col>
      <xdr:colOff>241266</xdr:colOff>
      <xdr:row>76</xdr:row>
      <xdr:rowOff>54138</xdr:rowOff>
    </xdr:from>
    <xdr:ext cx="288000" cy="166059"/>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1587466" y="19925405"/>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7</xdr:col>
      <xdr:colOff>472605</xdr:colOff>
      <xdr:row>76</xdr:row>
      <xdr:rowOff>73811</xdr:rowOff>
    </xdr:from>
    <xdr:ext cx="288000" cy="166059"/>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5504046" y="20703840"/>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11</xdr:col>
      <xdr:colOff>193952</xdr:colOff>
      <xdr:row>75</xdr:row>
      <xdr:rowOff>96223</xdr:rowOff>
    </xdr:from>
    <xdr:ext cx="288000" cy="166059"/>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7444158" y="20479723"/>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12</xdr:col>
      <xdr:colOff>226075</xdr:colOff>
      <xdr:row>75</xdr:row>
      <xdr:rowOff>129841</xdr:rowOff>
    </xdr:from>
    <xdr:ext cx="288000" cy="166059"/>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8215869" y="20513341"/>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13</xdr:col>
      <xdr:colOff>157346</xdr:colOff>
      <xdr:row>78</xdr:row>
      <xdr:rowOff>30482</xdr:rowOff>
    </xdr:from>
    <xdr:ext cx="288000" cy="166059"/>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8920346" y="21153570"/>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xdr:col>
      <xdr:colOff>436000</xdr:colOff>
      <xdr:row>54</xdr:row>
      <xdr:rowOff>34964</xdr:rowOff>
    </xdr:from>
    <xdr:ext cx="288000" cy="166059"/>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469618" y="15779229"/>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8</xdr:col>
      <xdr:colOff>356067</xdr:colOff>
      <xdr:row>54</xdr:row>
      <xdr:rowOff>49158</xdr:rowOff>
    </xdr:from>
    <xdr:ext cx="288000" cy="166059"/>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5387508" y="15793423"/>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mc:AlternateContent xmlns:mc="http://schemas.openxmlformats.org/markup-compatibility/2006">
    <mc:Choice xmlns:a14="http://schemas.microsoft.com/office/drawing/2010/main" Requires="a14">
      <xdr:twoCellAnchor editAs="oneCell">
        <xdr:from>
          <xdr:col>10</xdr:col>
          <xdr:colOff>254000</xdr:colOff>
          <xdr:row>5</xdr:row>
          <xdr:rowOff>228600</xdr:rowOff>
        </xdr:from>
        <xdr:to>
          <xdr:col>10</xdr:col>
          <xdr:colOff>660400</xdr:colOff>
          <xdr:row>7</xdr:row>
          <xdr:rowOff>101600</xdr:rowOff>
        </xdr:to>
        <xdr:sp macro="" textlink="">
          <xdr:nvSpPr>
            <xdr:cNvPr id="2078" name="Check Box 3"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12</xdr:col>
      <xdr:colOff>227674</xdr:colOff>
      <xdr:row>4</xdr:row>
      <xdr:rowOff>68034</xdr:rowOff>
    </xdr:from>
    <xdr:ext cx="288000" cy="166059"/>
    <xdr:sp macro="" textlink="">
      <xdr:nvSpPr>
        <xdr:cNvPr id="21" name="角丸四角形 5">
          <a:extLst>
            <a:ext uri="{FF2B5EF4-FFF2-40B4-BE49-F238E27FC236}">
              <a16:creationId xmlns:a16="http://schemas.microsoft.com/office/drawing/2014/main" id="{00000000-0008-0000-0000-000015000000}"/>
            </a:ext>
          </a:extLst>
        </xdr:cNvPr>
        <xdr:cNvSpPr/>
      </xdr:nvSpPr>
      <xdr:spPr>
        <a:xfrm>
          <a:off x="8296710" y="1483177"/>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mc:AlternateContent xmlns:mc="http://schemas.openxmlformats.org/markup-compatibility/2006">
    <mc:Choice xmlns:a14="http://schemas.microsoft.com/office/drawing/2010/main" Requires="a14">
      <xdr:twoCellAnchor editAs="oneCell">
        <xdr:from>
          <xdr:col>14</xdr:col>
          <xdr:colOff>25400</xdr:colOff>
          <xdr:row>5</xdr:row>
          <xdr:rowOff>241300</xdr:rowOff>
        </xdr:from>
        <xdr:to>
          <xdr:col>14</xdr:col>
          <xdr:colOff>685800</xdr:colOff>
          <xdr:row>7</xdr:row>
          <xdr:rowOff>63500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xdr:row>
          <xdr:rowOff>25400</xdr:rowOff>
        </xdr:from>
        <xdr:to>
          <xdr:col>14</xdr:col>
          <xdr:colOff>355600</xdr:colOff>
          <xdr:row>5</xdr:row>
          <xdr:rowOff>279400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10</xdr:col>
      <xdr:colOff>339379</xdr:colOff>
      <xdr:row>75</xdr:row>
      <xdr:rowOff>95974</xdr:rowOff>
    </xdr:from>
    <xdr:ext cx="288000" cy="166059"/>
    <xdr:sp macro="" textlink="">
      <xdr:nvSpPr>
        <xdr:cNvPr id="36" name="角丸四角形 35">
          <a:extLst>
            <a:ext uri="{FF2B5EF4-FFF2-40B4-BE49-F238E27FC236}">
              <a16:creationId xmlns:a16="http://schemas.microsoft.com/office/drawing/2014/main" id="{00000000-0008-0000-0000-000024000000}"/>
            </a:ext>
          </a:extLst>
        </xdr:cNvPr>
        <xdr:cNvSpPr/>
      </xdr:nvSpPr>
      <xdr:spPr>
        <a:xfrm>
          <a:off x="7155046" y="19721707"/>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3</xdr:col>
      <xdr:colOff>241266</xdr:colOff>
      <xdr:row>141</xdr:row>
      <xdr:rowOff>54138</xdr:rowOff>
    </xdr:from>
    <xdr:ext cx="288000" cy="166059"/>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1587466" y="19925405"/>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7</xdr:col>
      <xdr:colOff>472605</xdr:colOff>
      <xdr:row>141</xdr:row>
      <xdr:rowOff>73811</xdr:rowOff>
    </xdr:from>
    <xdr:ext cx="288000" cy="166059"/>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4951472" y="19945078"/>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10</xdr:col>
      <xdr:colOff>339379</xdr:colOff>
      <xdr:row>140</xdr:row>
      <xdr:rowOff>95974</xdr:rowOff>
    </xdr:from>
    <xdr:ext cx="288000" cy="166059"/>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7155046" y="19721707"/>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3</xdr:col>
      <xdr:colOff>241266</xdr:colOff>
      <xdr:row>206</xdr:row>
      <xdr:rowOff>54138</xdr:rowOff>
    </xdr:from>
    <xdr:ext cx="288000" cy="166059"/>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1587466" y="34149405"/>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7</xdr:col>
      <xdr:colOff>472605</xdr:colOff>
      <xdr:row>206</xdr:row>
      <xdr:rowOff>73811</xdr:rowOff>
    </xdr:from>
    <xdr:ext cx="288000" cy="166059"/>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4951472" y="34169078"/>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10</xdr:col>
      <xdr:colOff>339379</xdr:colOff>
      <xdr:row>205</xdr:row>
      <xdr:rowOff>95974</xdr:rowOff>
    </xdr:from>
    <xdr:ext cx="288000" cy="166059"/>
    <xdr:sp macro="" textlink="">
      <xdr:nvSpPr>
        <xdr:cNvPr id="44" name="角丸四角形 43">
          <a:extLst>
            <a:ext uri="{FF2B5EF4-FFF2-40B4-BE49-F238E27FC236}">
              <a16:creationId xmlns:a16="http://schemas.microsoft.com/office/drawing/2014/main" id="{00000000-0008-0000-0000-00002C000000}"/>
            </a:ext>
          </a:extLst>
        </xdr:cNvPr>
        <xdr:cNvSpPr/>
      </xdr:nvSpPr>
      <xdr:spPr>
        <a:xfrm>
          <a:off x="7155046" y="33945707"/>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11</xdr:col>
      <xdr:colOff>193952</xdr:colOff>
      <xdr:row>140</xdr:row>
      <xdr:rowOff>96223</xdr:rowOff>
    </xdr:from>
    <xdr:ext cx="288000" cy="166059"/>
    <xdr:sp macro="" textlink="">
      <xdr:nvSpPr>
        <xdr:cNvPr id="52" name="角丸四角形 51">
          <a:extLst>
            <a:ext uri="{FF2B5EF4-FFF2-40B4-BE49-F238E27FC236}">
              <a16:creationId xmlns:a16="http://schemas.microsoft.com/office/drawing/2014/main" id="{00000000-0008-0000-0000-000034000000}"/>
            </a:ext>
          </a:extLst>
        </xdr:cNvPr>
        <xdr:cNvSpPr/>
      </xdr:nvSpPr>
      <xdr:spPr>
        <a:xfrm>
          <a:off x="8000219" y="19721956"/>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12</xdr:col>
      <xdr:colOff>226075</xdr:colOff>
      <xdr:row>140</xdr:row>
      <xdr:rowOff>129841</xdr:rowOff>
    </xdr:from>
    <xdr:ext cx="288000" cy="166059"/>
    <xdr:sp macro="" textlink="">
      <xdr:nvSpPr>
        <xdr:cNvPr id="53" name="角丸四角形 52">
          <a:extLst>
            <a:ext uri="{FF2B5EF4-FFF2-40B4-BE49-F238E27FC236}">
              <a16:creationId xmlns:a16="http://schemas.microsoft.com/office/drawing/2014/main" id="{00000000-0008-0000-0000-000035000000}"/>
            </a:ext>
          </a:extLst>
        </xdr:cNvPr>
        <xdr:cNvSpPr/>
      </xdr:nvSpPr>
      <xdr:spPr>
        <a:xfrm>
          <a:off x="8811275" y="19755574"/>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13</xdr:col>
      <xdr:colOff>157346</xdr:colOff>
      <xdr:row>143</xdr:row>
      <xdr:rowOff>30482</xdr:rowOff>
    </xdr:from>
    <xdr:ext cx="288000" cy="166059"/>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9546879" y="20392815"/>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11</xdr:col>
      <xdr:colOff>193952</xdr:colOff>
      <xdr:row>205</xdr:row>
      <xdr:rowOff>96223</xdr:rowOff>
    </xdr:from>
    <xdr:ext cx="288000" cy="166059"/>
    <xdr:sp macro="" textlink="">
      <xdr:nvSpPr>
        <xdr:cNvPr id="58" name="角丸四角形 57">
          <a:extLst>
            <a:ext uri="{FF2B5EF4-FFF2-40B4-BE49-F238E27FC236}">
              <a16:creationId xmlns:a16="http://schemas.microsoft.com/office/drawing/2014/main" id="{00000000-0008-0000-0000-00003A000000}"/>
            </a:ext>
          </a:extLst>
        </xdr:cNvPr>
        <xdr:cNvSpPr/>
      </xdr:nvSpPr>
      <xdr:spPr>
        <a:xfrm>
          <a:off x="8000219" y="33945956"/>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12</xdr:col>
      <xdr:colOff>226075</xdr:colOff>
      <xdr:row>205</xdr:row>
      <xdr:rowOff>129841</xdr:rowOff>
    </xdr:from>
    <xdr:ext cx="288000" cy="166059"/>
    <xdr:sp macro="" textlink="">
      <xdr:nvSpPr>
        <xdr:cNvPr id="59" name="角丸四角形 58">
          <a:extLst>
            <a:ext uri="{FF2B5EF4-FFF2-40B4-BE49-F238E27FC236}">
              <a16:creationId xmlns:a16="http://schemas.microsoft.com/office/drawing/2014/main" id="{00000000-0008-0000-0000-00003B000000}"/>
            </a:ext>
          </a:extLst>
        </xdr:cNvPr>
        <xdr:cNvSpPr/>
      </xdr:nvSpPr>
      <xdr:spPr>
        <a:xfrm>
          <a:off x="8811275" y="33979574"/>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oneCellAnchor>
    <xdr:from>
      <xdr:col>13</xdr:col>
      <xdr:colOff>157346</xdr:colOff>
      <xdr:row>208</xdr:row>
      <xdr:rowOff>30482</xdr:rowOff>
    </xdr:from>
    <xdr:ext cx="288000" cy="166059"/>
    <xdr:sp macro="" textlink="">
      <xdr:nvSpPr>
        <xdr:cNvPr id="60" name="角丸四角形 59">
          <a:extLst>
            <a:ext uri="{FF2B5EF4-FFF2-40B4-BE49-F238E27FC236}">
              <a16:creationId xmlns:a16="http://schemas.microsoft.com/office/drawing/2014/main" id="{00000000-0008-0000-0000-00003C000000}"/>
            </a:ext>
          </a:extLst>
        </xdr:cNvPr>
        <xdr:cNvSpPr/>
      </xdr:nvSpPr>
      <xdr:spPr>
        <a:xfrm>
          <a:off x="9546879" y="34616815"/>
          <a:ext cx="288000" cy="166059"/>
        </a:xfrm>
        <a:prstGeom prst="roundRect">
          <a:avLst/>
        </a:prstGeom>
        <a:solidFill>
          <a:srgbClr val="FF7C8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800"/>
            <a:t>必須</a:t>
          </a:r>
        </a:p>
      </xdr:txBody>
    </xdr:sp>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sheetPr>
  <dimension ref="B1:O240"/>
  <sheetViews>
    <sheetView tabSelected="1" view="pageBreakPreview" zoomScale="120" zoomScaleNormal="55" zoomScaleSheetLayoutView="120" workbookViewId="0">
      <selection activeCell="B1" sqref="B1:O1"/>
    </sheetView>
  </sheetViews>
  <sheetFormatPr baseColWidth="10" defaultColWidth="11.85546875" defaultRowHeight="14"/>
  <cols>
    <col min="1" max="1" width="0.42578125" style="15" customWidth="1"/>
    <col min="2" max="2" width="9.28515625" style="15" customWidth="1"/>
    <col min="3" max="3" width="5.28515625" style="15" customWidth="1"/>
    <col min="4" max="5" width="8.85546875" style="15" customWidth="1"/>
    <col min="6" max="10" width="8.7109375" style="15" customWidth="1"/>
    <col min="11" max="11" width="11.140625" style="15" customWidth="1"/>
    <col min="12" max="12" width="8.7109375" style="95" customWidth="1"/>
    <col min="13" max="14" width="9" style="15" customWidth="1"/>
    <col min="15" max="15" width="12.140625" style="15" customWidth="1"/>
    <col min="16" max="16384" width="11.85546875" style="15"/>
  </cols>
  <sheetData>
    <row r="1" spans="2:15" ht="28">
      <c r="B1" s="217" t="s">
        <v>69</v>
      </c>
      <c r="C1" s="217"/>
      <c r="D1" s="217"/>
      <c r="E1" s="217"/>
      <c r="F1" s="218"/>
      <c r="G1" s="218"/>
      <c r="H1" s="218"/>
      <c r="I1" s="218"/>
      <c r="J1" s="218"/>
      <c r="K1" s="218"/>
      <c r="L1" s="218"/>
      <c r="M1" s="218"/>
      <c r="N1" s="218"/>
      <c r="O1" s="218"/>
    </row>
    <row r="2" spans="2:15" ht="24.75" customHeight="1">
      <c r="B2" s="91" t="s">
        <v>85</v>
      </c>
      <c r="C2" s="91"/>
      <c r="D2" s="16"/>
      <c r="E2" s="16"/>
      <c r="F2" s="17"/>
      <c r="G2" s="17"/>
      <c r="H2" s="17"/>
      <c r="I2" s="17"/>
      <c r="J2" s="17"/>
      <c r="K2" s="17"/>
      <c r="L2" s="16"/>
      <c r="M2" s="17"/>
      <c r="N2" s="17"/>
      <c r="O2" s="17"/>
    </row>
    <row r="3" spans="2:15" ht="24.75" customHeight="1">
      <c r="B3" s="18" t="s">
        <v>48</v>
      </c>
      <c r="C3" s="18"/>
      <c r="D3" s="19"/>
      <c r="E3" s="16"/>
      <c r="F3" s="17"/>
      <c r="G3" s="17"/>
      <c r="H3" s="17"/>
      <c r="I3" s="17"/>
      <c r="J3" s="17"/>
      <c r="K3" s="17"/>
      <c r="L3" s="16"/>
      <c r="M3" s="53"/>
      <c r="N3" s="17"/>
      <c r="O3" s="17"/>
    </row>
    <row r="4" spans="2:15" ht="24.75" customHeight="1" thickBot="1">
      <c r="B4" s="18" t="s">
        <v>47</v>
      </c>
      <c r="C4" s="18"/>
      <c r="D4" s="19"/>
      <c r="E4" s="19"/>
    </row>
    <row r="5" spans="2:15" s="20" customFormat="1" ht="24.75" customHeight="1">
      <c r="B5" s="240" t="s">
        <v>25</v>
      </c>
      <c r="C5" s="241"/>
      <c r="D5" s="241"/>
      <c r="E5" s="226">
        <v>46023</v>
      </c>
      <c r="F5" s="226"/>
      <c r="G5" s="226"/>
      <c r="H5" s="226"/>
      <c r="I5" s="226"/>
      <c r="J5" s="226"/>
      <c r="K5" s="227"/>
      <c r="L5" s="228" t="s">
        <v>79</v>
      </c>
      <c r="M5" s="229"/>
      <c r="N5" s="229"/>
      <c r="O5" s="230"/>
    </row>
    <row r="6" spans="2:15" s="20" customFormat="1" ht="24.75" customHeight="1">
      <c r="B6" s="219" t="s">
        <v>26</v>
      </c>
      <c r="C6" s="220"/>
      <c r="D6" s="220"/>
      <c r="E6" s="224" t="s">
        <v>72</v>
      </c>
      <c r="F6" s="224"/>
      <c r="G6" s="224"/>
      <c r="H6" s="224"/>
      <c r="I6" s="224"/>
      <c r="J6" s="224"/>
      <c r="K6" s="225"/>
      <c r="L6" s="231" t="s">
        <v>80</v>
      </c>
      <c r="M6" s="232"/>
      <c r="N6" s="232"/>
      <c r="O6" s="235"/>
    </row>
    <row r="7" spans="2:15" s="20" customFormat="1" ht="24.75" customHeight="1" thickBot="1">
      <c r="B7" s="221"/>
      <c r="C7" s="222"/>
      <c r="D7" s="222"/>
      <c r="E7" s="52" t="s">
        <v>27</v>
      </c>
      <c r="F7" s="92" t="b">
        <v>1</v>
      </c>
      <c r="G7" s="52" t="s">
        <v>71</v>
      </c>
      <c r="H7" s="93" t="b">
        <v>0</v>
      </c>
      <c r="I7" s="238" t="s">
        <v>70</v>
      </c>
      <c r="J7" s="239"/>
      <c r="K7" s="115" t="b">
        <v>0</v>
      </c>
      <c r="L7" s="233" t="s">
        <v>81</v>
      </c>
      <c r="M7" s="234"/>
      <c r="N7" s="236" t="b">
        <v>0</v>
      </c>
      <c r="O7" s="237"/>
    </row>
    <row r="8" spans="2:15" ht="24.75" customHeight="1" thickBot="1">
      <c r="B8" s="246" t="s">
        <v>28</v>
      </c>
      <c r="C8" s="246"/>
      <c r="D8" s="246"/>
      <c r="E8" s="21"/>
      <c r="F8" s="21"/>
      <c r="G8" s="21"/>
      <c r="H8" s="21"/>
      <c r="I8" s="21"/>
      <c r="J8" s="21"/>
      <c r="K8" s="21"/>
      <c r="L8" s="103"/>
      <c r="M8" s="21"/>
      <c r="N8" s="22"/>
      <c r="O8" s="54"/>
    </row>
    <row r="9" spans="2:15" ht="24.75" customHeight="1">
      <c r="B9" s="176" t="s">
        <v>29</v>
      </c>
      <c r="C9" s="247"/>
      <c r="D9" s="248"/>
      <c r="E9" s="251" t="s">
        <v>40</v>
      </c>
      <c r="F9" s="211" t="s">
        <v>39</v>
      </c>
      <c r="G9" s="212"/>
      <c r="H9" s="212"/>
      <c r="I9" s="212"/>
      <c r="J9" s="212"/>
      <c r="K9" s="213"/>
      <c r="L9" s="214" t="s">
        <v>45</v>
      </c>
      <c r="M9" s="214" t="s">
        <v>46</v>
      </c>
      <c r="N9" s="244" t="s">
        <v>93</v>
      </c>
      <c r="O9" s="245"/>
    </row>
    <row r="10" spans="2:15" s="23" customFormat="1" ht="27" customHeight="1" thickBot="1">
      <c r="B10" s="178"/>
      <c r="C10" s="249"/>
      <c r="D10" s="250"/>
      <c r="E10" s="252"/>
      <c r="F10" s="215" t="s">
        <v>41</v>
      </c>
      <c r="G10" s="223"/>
      <c r="H10" s="210" t="s">
        <v>42</v>
      </c>
      <c r="I10" s="223"/>
      <c r="J10" s="209" t="s">
        <v>43</v>
      </c>
      <c r="K10" s="210"/>
      <c r="L10" s="215"/>
      <c r="M10" s="215"/>
      <c r="N10" s="133" t="s">
        <v>94</v>
      </c>
      <c r="O10" s="134" t="s">
        <v>95</v>
      </c>
    </row>
    <row r="11" spans="2:15" ht="24.75" customHeight="1">
      <c r="B11" s="242">
        <f>IF(OR(G11="",F11="",H11="",J11=""),1,IF(((SMALL(F11:J11,1)+SMALL(F11:J11,2))*2)&gt;=330,"出荷できない胴回りです",IF(MAX(F11:J11)&gt;=274,"出荷できない最長辺です",IF(E11&gt;=68,"出荷できない荷物です",1))))</f>
        <v>1</v>
      </c>
      <c r="C11" s="243"/>
      <c r="D11" s="243"/>
      <c r="E11" s="117">
        <v>40</v>
      </c>
      <c r="F11" s="216">
        <v>90</v>
      </c>
      <c r="G11" s="216"/>
      <c r="H11" s="216">
        <v>54</v>
      </c>
      <c r="I11" s="216"/>
      <c r="J11" s="216">
        <v>44</v>
      </c>
      <c r="K11" s="216"/>
      <c r="L11" s="117">
        <f>IF(COUNTA(F11:J11)=3, ROUNDUP((F11*H11*J11)/5000,0), "")</f>
        <v>43</v>
      </c>
      <c r="M11" s="112">
        <f>IF(COUNTA(E11, L11)=2, ROUNDUP(MAX(E11,L11), 0), "")</f>
        <v>43</v>
      </c>
      <c r="N11" s="300">
        <f>IF(COUNTA(F11:J11)=3,
   IF(OR(
         MAX(F11:J11)&gt;243,
         MAX(F11:J11) + 2*(MEDIAN(F11:J11) + MIN(F11:J11)) &gt; 330
      ),
      9680,
      IF(OR(
            MAX(F11:J11)&gt;121,
            MEDIAN(F11:J11)&gt;76,
            MAX(F11:J11) + 2*(MEDIAN(F11:J11) + MIN(F11:J11)) &gt; 266
         ),
         3730,
         0
      )
   ),
   ""
)</f>
        <v>3730</v>
      </c>
      <c r="O11" s="102">
        <f>IF(ISNUMBER(E11),
   IF(E11 &gt; 31,
      IF(N11 = 0, 3730, 0),
   0),
"")</f>
        <v>0</v>
      </c>
    </row>
    <row r="12" spans="2:15" ht="24.75" customHeight="1">
      <c r="B12" s="206">
        <f>IF(OR(G12="",F12="",H12="",J12=""),2,IF(((SMALL(F12:J12,1)+SMALL(F12:J12,2))*2)&gt;=330,"出荷できない胴回りです",IF(MAX(F12:J12)&gt;=274,"出荷できない最長辺です",IF(E12&gt;=68,"出荷できない荷物です",2))))</f>
        <v>2</v>
      </c>
      <c r="C12" s="207"/>
      <c r="D12" s="207"/>
      <c r="E12" s="116"/>
      <c r="F12" s="208"/>
      <c r="G12" s="208"/>
      <c r="H12" s="208"/>
      <c r="I12" s="208"/>
      <c r="J12" s="208"/>
      <c r="K12" s="208"/>
      <c r="L12" s="116" t="str">
        <f t="shared" ref="L12:L30" si="0">IF(COUNTA(F12:J12)=3, ROUNDUP((F12*H12*J12)/5000,0), "")</f>
        <v/>
      </c>
      <c r="M12" s="111" t="str">
        <f t="shared" ref="M12:M30" si="1">IF(COUNTA(E12, L12)=2, ROUNDUP(MAX(E12,L12), 0), "")</f>
        <v/>
      </c>
      <c r="N12" s="301" t="str">
        <f t="shared" ref="N12:N30" si="2">IF(COUNTA(F12:J12)=3,
   IF(OR(
         MAX(F12:J12)&gt;243,
         MAX(F12:J12) + 2*(MEDIAN(F12:J12) + MIN(F12:J12)) &gt; 330
      ),
      9680,
      IF(OR(
            MAX(F12:J12)&gt;121,
            MEDIAN(F12:J12)&gt;76,
            MAX(F12:J12) + 2*(MEDIAN(F12:J12) + MIN(F12:J12)) &gt; 266
         ),
         3730,
         0
      )
   ),
   ""
)</f>
        <v/>
      </c>
      <c r="O12" s="70" t="str">
        <f t="shared" ref="O12:O30" si="3">IF(ISNUMBER(E12),
   IF(E12 &gt; 31,
      IF(N12 = 0, 3730, 0),
   0),
"")</f>
        <v/>
      </c>
    </row>
    <row r="13" spans="2:15" ht="24.75" customHeight="1">
      <c r="B13" s="206">
        <f>IF(OR(G13="",F13="",H13="",J13=""),3,IF(((SMALL(F13:J13,1)+SMALL(F13:J13,2))*2)&gt;=330,"出荷できない胴回りです",IF(MAX(F13:J13)&gt;=274,"出荷できない最長辺です",IF(E13&gt;=68,"出荷できない荷物です",3))))</f>
        <v>3</v>
      </c>
      <c r="C13" s="207"/>
      <c r="D13" s="207"/>
      <c r="E13" s="116"/>
      <c r="F13" s="208"/>
      <c r="G13" s="208"/>
      <c r="H13" s="208"/>
      <c r="I13" s="208"/>
      <c r="J13" s="208"/>
      <c r="K13" s="208"/>
      <c r="L13" s="116" t="str">
        <f t="shared" si="0"/>
        <v/>
      </c>
      <c r="M13" s="111" t="str">
        <f t="shared" si="1"/>
        <v/>
      </c>
      <c r="N13" s="301" t="str">
        <f t="shared" si="2"/>
        <v/>
      </c>
      <c r="O13" s="70" t="str">
        <f t="shared" si="3"/>
        <v/>
      </c>
    </row>
    <row r="14" spans="2:15" ht="24.75" customHeight="1">
      <c r="B14" s="206">
        <f>IF(OR(G14="",F14="",H14="",J14=""),4,IF(((SMALL(F14:J14,1)+SMALL(F14:J14,2))*2)&gt;=330,"出荷できない胴回りです",IF(MAX(F14:J14)&gt;=274,"出荷できない最長辺です",IF(E14&gt;=68,"出荷できない荷物です",4))))</f>
        <v>4</v>
      </c>
      <c r="C14" s="207"/>
      <c r="D14" s="207"/>
      <c r="E14" s="116"/>
      <c r="F14" s="208"/>
      <c r="G14" s="208"/>
      <c r="H14" s="208"/>
      <c r="I14" s="208"/>
      <c r="J14" s="208"/>
      <c r="K14" s="208"/>
      <c r="L14" s="116" t="str">
        <f t="shared" si="0"/>
        <v/>
      </c>
      <c r="M14" s="111" t="str">
        <f t="shared" si="1"/>
        <v/>
      </c>
      <c r="N14" s="301" t="str">
        <f t="shared" si="2"/>
        <v/>
      </c>
      <c r="O14" s="70" t="str">
        <f t="shared" si="3"/>
        <v/>
      </c>
    </row>
    <row r="15" spans="2:15" ht="24.75" customHeight="1">
      <c r="B15" s="206">
        <f>IF(OR(G15="",F15="",H15="",J15=""),5,IF(((SMALL(F15:J15,1)+SMALL(F15:J15,2))*2)&gt;=330,"出荷できない胴回りです",IF(MAX(F15:J15)&gt;=274,"出荷できない最長辺です",IF(E15&gt;=68,"出荷できない荷物です",5))))</f>
        <v>5</v>
      </c>
      <c r="C15" s="207"/>
      <c r="D15" s="207"/>
      <c r="E15" s="116"/>
      <c r="F15" s="208"/>
      <c r="G15" s="208"/>
      <c r="H15" s="208"/>
      <c r="I15" s="208"/>
      <c r="J15" s="208"/>
      <c r="K15" s="208"/>
      <c r="L15" s="116" t="str">
        <f t="shared" si="0"/>
        <v/>
      </c>
      <c r="M15" s="111" t="str">
        <f t="shared" si="1"/>
        <v/>
      </c>
      <c r="N15" s="301" t="str">
        <f t="shared" si="2"/>
        <v/>
      </c>
      <c r="O15" s="70" t="str">
        <f t="shared" si="3"/>
        <v/>
      </c>
    </row>
    <row r="16" spans="2:15" ht="24.75" customHeight="1">
      <c r="B16" s="206">
        <f>IF(OR(G16="",F16="",H16="",J16=""),6,IF(((SMALL(F16:J16,1)+SMALL(F16:J16,2))*2)&gt;=330,"出荷できない胴回りです",IF(MAX(F16:J16)&gt;=274,"出荷できない最長辺です",IF(E16&gt;=68,"出荷できない荷物です",6))))</f>
        <v>6</v>
      </c>
      <c r="C16" s="207"/>
      <c r="D16" s="207"/>
      <c r="E16" s="116"/>
      <c r="F16" s="208"/>
      <c r="G16" s="208"/>
      <c r="H16" s="208"/>
      <c r="I16" s="208"/>
      <c r="J16" s="208"/>
      <c r="K16" s="208"/>
      <c r="L16" s="116" t="str">
        <f t="shared" si="0"/>
        <v/>
      </c>
      <c r="M16" s="111" t="str">
        <f t="shared" si="1"/>
        <v/>
      </c>
      <c r="N16" s="301" t="str">
        <f t="shared" si="2"/>
        <v/>
      </c>
      <c r="O16" s="70" t="str">
        <f t="shared" si="3"/>
        <v/>
      </c>
    </row>
    <row r="17" spans="2:15" ht="24.75" customHeight="1">
      <c r="B17" s="206">
        <f>IF(OR(G17="",F17="",H17="",J17=""),7,IF(((SMALL(F17:J17,1)+SMALL(F17:J17,2))*2)&gt;=330,"出荷できない胴回りです",IF(MAX(F17:J17)&gt;=274,"出荷できない最長辺です",IF(E17&gt;=68,"出荷できない荷物です",7))))</f>
        <v>7</v>
      </c>
      <c r="C17" s="207"/>
      <c r="D17" s="207"/>
      <c r="E17" s="116"/>
      <c r="F17" s="208"/>
      <c r="G17" s="208"/>
      <c r="H17" s="208"/>
      <c r="I17" s="208"/>
      <c r="J17" s="208"/>
      <c r="K17" s="208"/>
      <c r="L17" s="116" t="str">
        <f t="shared" si="0"/>
        <v/>
      </c>
      <c r="M17" s="111" t="str">
        <f t="shared" si="1"/>
        <v/>
      </c>
      <c r="N17" s="301" t="str">
        <f t="shared" si="2"/>
        <v/>
      </c>
      <c r="O17" s="70" t="str">
        <f t="shared" si="3"/>
        <v/>
      </c>
    </row>
    <row r="18" spans="2:15" ht="24.75" customHeight="1">
      <c r="B18" s="206">
        <f>IF(OR(G18="",F18="",H18="",J18=""),8,IF(((SMALL(F18:J18,1)+SMALL(F18:J18,2))*2)&gt;=330,"出荷できない胴回りです",IF(MAX(F18:J18)&gt;=274,"出荷できない最長辺です",IF(E18&gt;=68,"出荷できない荷物です",8))))</f>
        <v>8</v>
      </c>
      <c r="C18" s="207"/>
      <c r="D18" s="207"/>
      <c r="E18" s="116"/>
      <c r="F18" s="208"/>
      <c r="G18" s="208"/>
      <c r="H18" s="208"/>
      <c r="I18" s="208"/>
      <c r="J18" s="208"/>
      <c r="K18" s="208"/>
      <c r="L18" s="116" t="str">
        <f t="shared" si="0"/>
        <v/>
      </c>
      <c r="M18" s="111" t="str">
        <f t="shared" si="1"/>
        <v/>
      </c>
      <c r="N18" s="301" t="str">
        <f t="shared" si="2"/>
        <v/>
      </c>
      <c r="O18" s="70" t="str">
        <f t="shared" si="3"/>
        <v/>
      </c>
    </row>
    <row r="19" spans="2:15" ht="24.75" customHeight="1">
      <c r="B19" s="206">
        <f>IF(OR(G19="",F19="",H19="",J19=""),9,IF(((SMALL(F19:J19,1)+SMALL(F19:J19,2))*2)&gt;=330,"出荷できない胴回りです",IF(MAX(F19:J19)&gt;=274,"出荷できない最長辺です",IF(E19&gt;=68,"出荷できない荷物です",9))))</f>
        <v>9</v>
      </c>
      <c r="C19" s="207"/>
      <c r="D19" s="207"/>
      <c r="E19" s="116"/>
      <c r="F19" s="208"/>
      <c r="G19" s="208"/>
      <c r="H19" s="208"/>
      <c r="I19" s="208"/>
      <c r="J19" s="208"/>
      <c r="K19" s="208"/>
      <c r="L19" s="116" t="str">
        <f t="shared" si="0"/>
        <v/>
      </c>
      <c r="M19" s="111" t="str">
        <f t="shared" si="1"/>
        <v/>
      </c>
      <c r="N19" s="301" t="str">
        <f t="shared" si="2"/>
        <v/>
      </c>
      <c r="O19" s="70" t="str">
        <f t="shared" si="3"/>
        <v/>
      </c>
    </row>
    <row r="20" spans="2:15" ht="24.75" customHeight="1">
      <c r="B20" s="206">
        <f>IF(OR(G20="",F20="",H20="",J20=""),10,IF(((SMALL(F20:J20,1)+SMALL(F20:J20,2))*2)&gt;=330,"出荷できない胴回りです",IF(MAX(F20:J20)&gt;=274,"出荷できない最長辺です",IF(E20&gt;=68,"出荷できない荷物です",10))))</f>
        <v>10</v>
      </c>
      <c r="C20" s="207"/>
      <c r="D20" s="207"/>
      <c r="E20" s="116"/>
      <c r="F20" s="208"/>
      <c r="G20" s="208"/>
      <c r="H20" s="208"/>
      <c r="I20" s="208"/>
      <c r="J20" s="208"/>
      <c r="K20" s="208"/>
      <c r="L20" s="116" t="str">
        <f t="shared" si="0"/>
        <v/>
      </c>
      <c r="M20" s="111" t="str">
        <f t="shared" si="1"/>
        <v/>
      </c>
      <c r="N20" s="301" t="str">
        <f t="shared" si="2"/>
        <v/>
      </c>
      <c r="O20" s="70" t="str">
        <f t="shared" si="3"/>
        <v/>
      </c>
    </row>
    <row r="21" spans="2:15" ht="24.75" customHeight="1">
      <c r="B21" s="206">
        <f>IF(OR(G21="",F21="",H21="",J21=""),11,IF(((SMALL(F21:J21,1)+SMALL(F21:J21,2))*2)&gt;=330,"出荷できない胴回りです",IF(MAX(F21:J21)&gt;=274,"出荷できない最長辺です",IF(E21&gt;=68,"出荷できない荷物です",11))))</f>
        <v>11</v>
      </c>
      <c r="C21" s="207"/>
      <c r="D21" s="207"/>
      <c r="E21" s="116"/>
      <c r="F21" s="208"/>
      <c r="G21" s="208"/>
      <c r="H21" s="208"/>
      <c r="I21" s="208"/>
      <c r="J21" s="208"/>
      <c r="K21" s="208"/>
      <c r="L21" s="116" t="str">
        <f t="shared" si="0"/>
        <v/>
      </c>
      <c r="M21" s="111" t="str">
        <f t="shared" si="1"/>
        <v/>
      </c>
      <c r="N21" s="301" t="str">
        <f t="shared" si="2"/>
        <v/>
      </c>
      <c r="O21" s="70" t="str">
        <f t="shared" si="3"/>
        <v/>
      </c>
    </row>
    <row r="22" spans="2:15" ht="24.75" customHeight="1">
      <c r="B22" s="206">
        <f>IF(OR(G22="",F22="",H22="",J22=""),12,IF(((SMALL(F22:J22,1)+SMALL(F22:J22,2))*2)&gt;=330,"出荷できない胴回りです",IF(MAX(F22:J22)&gt;=274,"出荷できない最長辺です",IF(E22&gt;=68,"出荷できない荷物です",12))))</f>
        <v>12</v>
      </c>
      <c r="C22" s="207"/>
      <c r="D22" s="207"/>
      <c r="E22" s="116"/>
      <c r="F22" s="208"/>
      <c r="G22" s="208"/>
      <c r="H22" s="208"/>
      <c r="I22" s="208"/>
      <c r="J22" s="208"/>
      <c r="K22" s="208"/>
      <c r="L22" s="116" t="str">
        <f t="shared" si="0"/>
        <v/>
      </c>
      <c r="M22" s="111" t="str">
        <f t="shared" si="1"/>
        <v/>
      </c>
      <c r="N22" s="301" t="str">
        <f t="shared" si="2"/>
        <v/>
      </c>
      <c r="O22" s="70" t="str">
        <f t="shared" si="3"/>
        <v/>
      </c>
    </row>
    <row r="23" spans="2:15" ht="24.75" customHeight="1">
      <c r="B23" s="206">
        <f>IF(OR(G23="",F23="",H23="",J23=""),13,IF(((SMALL(F23:J23,1)+SMALL(F23:J23,2))*2)&gt;=330,"出荷できない胴回りです",IF(MAX(F23:J23)&gt;=274,"出荷できない最長辺です",IF(E23&gt;=68,"出荷できない荷物です",13))))</f>
        <v>13</v>
      </c>
      <c r="C23" s="207"/>
      <c r="D23" s="207"/>
      <c r="E23" s="116"/>
      <c r="F23" s="208"/>
      <c r="G23" s="208"/>
      <c r="H23" s="208"/>
      <c r="I23" s="208"/>
      <c r="J23" s="208"/>
      <c r="K23" s="208"/>
      <c r="L23" s="116" t="str">
        <f t="shared" si="0"/>
        <v/>
      </c>
      <c r="M23" s="111" t="str">
        <f t="shared" si="1"/>
        <v/>
      </c>
      <c r="N23" s="301" t="str">
        <f t="shared" si="2"/>
        <v/>
      </c>
      <c r="O23" s="70" t="str">
        <f t="shared" si="3"/>
        <v/>
      </c>
    </row>
    <row r="24" spans="2:15" ht="24.75" customHeight="1">
      <c r="B24" s="206">
        <f>IF(OR(G24="",F24="",H24="",J24=""),14,IF(((SMALL(F24:J24,1)+SMALL(F24:J24,2))*2)&gt;=330,"出荷できない胴回りです",IF(MAX(F24:J24)&gt;=274,"出荷できない最長辺です",IF(E24&gt;=68,"出荷できない荷物です",14))))</f>
        <v>14</v>
      </c>
      <c r="C24" s="207"/>
      <c r="D24" s="207"/>
      <c r="E24" s="116"/>
      <c r="F24" s="208"/>
      <c r="G24" s="208"/>
      <c r="H24" s="208"/>
      <c r="I24" s="208"/>
      <c r="J24" s="208"/>
      <c r="K24" s="208"/>
      <c r="L24" s="116" t="str">
        <f t="shared" si="0"/>
        <v/>
      </c>
      <c r="M24" s="111" t="str">
        <f t="shared" si="1"/>
        <v/>
      </c>
      <c r="N24" s="301" t="str">
        <f t="shared" si="2"/>
        <v/>
      </c>
      <c r="O24" s="70" t="str">
        <f t="shared" si="3"/>
        <v/>
      </c>
    </row>
    <row r="25" spans="2:15" ht="24.75" customHeight="1">
      <c r="B25" s="206">
        <f>IF(OR(G25="",F25="",H25="",J25=""),15,IF(((SMALL(F25:J25,1)+SMALL(F25:J25,2))*2)&gt;=330,"出荷できない胴回りです",IF(MAX(F25:J25)&gt;=274,"出荷できない最長辺です",IF(E25&gt;=68,"出荷できない荷物です",15))))</f>
        <v>15</v>
      </c>
      <c r="C25" s="207"/>
      <c r="D25" s="207"/>
      <c r="E25" s="116"/>
      <c r="F25" s="208"/>
      <c r="G25" s="208"/>
      <c r="H25" s="208"/>
      <c r="I25" s="208"/>
      <c r="J25" s="208"/>
      <c r="K25" s="208"/>
      <c r="L25" s="116" t="str">
        <f t="shared" si="0"/>
        <v/>
      </c>
      <c r="M25" s="111" t="str">
        <f t="shared" si="1"/>
        <v/>
      </c>
      <c r="N25" s="301" t="str">
        <f t="shared" si="2"/>
        <v/>
      </c>
      <c r="O25" s="70" t="str">
        <f t="shared" si="3"/>
        <v/>
      </c>
    </row>
    <row r="26" spans="2:15" ht="24.75" customHeight="1">
      <c r="B26" s="206">
        <f>IF(OR(G26="",F26="",H26="",J26=""),16,IF(((SMALL(F26:J26,1)+SMALL(F26:J26,2))*2)&gt;=330,"出荷できない胴回りです",IF(MAX(F26:J26)&gt;=274,"出荷できない最長辺です",IF(E26&gt;=68,"出荷できない荷物です",16))))</f>
        <v>16</v>
      </c>
      <c r="C26" s="207"/>
      <c r="D26" s="207"/>
      <c r="E26" s="116"/>
      <c r="F26" s="208"/>
      <c r="G26" s="208"/>
      <c r="H26" s="208"/>
      <c r="I26" s="208"/>
      <c r="J26" s="208"/>
      <c r="K26" s="208"/>
      <c r="L26" s="116" t="str">
        <f t="shared" si="0"/>
        <v/>
      </c>
      <c r="M26" s="111" t="str">
        <f t="shared" si="1"/>
        <v/>
      </c>
      <c r="N26" s="301" t="str">
        <f t="shared" si="2"/>
        <v/>
      </c>
      <c r="O26" s="70" t="str">
        <f t="shared" si="3"/>
        <v/>
      </c>
    </row>
    <row r="27" spans="2:15" ht="24.75" customHeight="1">
      <c r="B27" s="206">
        <f>IF(OR(G27="",F27="",H27="",J27=""),17,IF(((SMALL(F27:J27,1)+SMALL(F27:J27,2))*2)&gt;=330,"出荷できない胴回りです",IF(MAX(F27:J27)&gt;=274,"出荷できない最長辺です",IF(E27&gt;=68,"出荷できない荷物です",17))))</f>
        <v>17</v>
      </c>
      <c r="C27" s="207"/>
      <c r="D27" s="207"/>
      <c r="E27" s="116"/>
      <c r="F27" s="208"/>
      <c r="G27" s="208"/>
      <c r="H27" s="208"/>
      <c r="I27" s="208"/>
      <c r="J27" s="208"/>
      <c r="K27" s="208"/>
      <c r="L27" s="116" t="str">
        <f t="shared" si="0"/>
        <v/>
      </c>
      <c r="M27" s="111" t="str">
        <f t="shared" si="1"/>
        <v/>
      </c>
      <c r="N27" s="301" t="str">
        <f t="shared" si="2"/>
        <v/>
      </c>
      <c r="O27" s="70" t="str">
        <f t="shared" si="3"/>
        <v/>
      </c>
    </row>
    <row r="28" spans="2:15" ht="24.75" customHeight="1">
      <c r="B28" s="206">
        <f>IF(OR(G28="",F28="",H28="",J28=""),18,IF(((SMALL(F28:J28,1)+SMALL(F28:J28,2))*2)&gt;=330,"出荷できない胴回りです",IF(MAX(F28:J28)&gt;=274,"出荷できない最長辺です",IF(E28&gt;=68,"出荷できない荷物です",18))))</f>
        <v>18</v>
      </c>
      <c r="C28" s="207"/>
      <c r="D28" s="207"/>
      <c r="E28" s="116"/>
      <c r="F28" s="208"/>
      <c r="G28" s="208"/>
      <c r="H28" s="208"/>
      <c r="I28" s="208"/>
      <c r="J28" s="208"/>
      <c r="K28" s="208"/>
      <c r="L28" s="116" t="str">
        <f t="shared" si="0"/>
        <v/>
      </c>
      <c r="M28" s="111" t="str">
        <f t="shared" si="1"/>
        <v/>
      </c>
      <c r="N28" s="301" t="str">
        <f t="shared" si="2"/>
        <v/>
      </c>
      <c r="O28" s="70" t="str">
        <f t="shared" si="3"/>
        <v/>
      </c>
    </row>
    <row r="29" spans="2:15" ht="24.75" customHeight="1">
      <c r="B29" s="206">
        <f>IF(OR(G29="",F29="",H29="",J29=""),19,IF(((SMALL(F29:J29,1)+SMALL(F29:J29,2))*2)&gt;=330,"出荷できない胴回りです",IF(MAX(F29:J29)&gt;=274,"出荷できない最長辺です",IF(E29&gt;=68,"出荷できない荷物です",19))))</f>
        <v>19</v>
      </c>
      <c r="C29" s="207"/>
      <c r="D29" s="207"/>
      <c r="E29" s="116"/>
      <c r="F29" s="208"/>
      <c r="G29" s="208"/>
      <c r="H29" s="208"/>
      <c r="I29" s="208"/>
      <c r="J29" s="208"/>
      <c r="K29" s="208"/>
      <c r="L29" s="116" t="str">
        <f t="shared" si="0"/>
        <v/>
      </c>
      <c r="M29" s="111" t="str">
        <f t="shared" si="1"/>
        <v/>
      </c>
      <c r="N29" s="301" t="str">
        <f t="shared" si="2"/>
        <v/>
      </c>
      <c r="O29" s="70" t="str">
        <f t="shared" si="3"/>
        <v/>
      </c>
    </row>
    <row r="30" spans="2:15" ht="24.75" customHeight="1" thickBot="1">
      <c r="B30" s="201">
        <f>IF(OR(G30="",F30="",H30="",J30=""),20,IF(((SMALL(F30:J30,1)+SMALL(F30:J30,2))*2)&gt;=330,"出荷できない胴回りです",IF(MAX(F30:J30)&gt;=274,"出荷できない最長辺です",IF(E30&gt;=68,"出荷できない荷物です",20))))</f>
        <v>20</v>
      </c>
      <c r="C30" s="202"/>
      <c r="D30" s="202"/>
      <c r="E30" s="118"/>
      <c r="F30" s="182"/>
      <c r="G30" s="182"/>
      <c r="H30" s="182"/>
      <c r="I30" s="182"/>
      <c r="J30" s="182"/>
      <c r="K30" s="182"/>
      <c r="L30" s="118" t="str">
        <f t="shared" si="0"/>
        <v/>
      </c>
      <c r="M30" s="113" t="str">
        <f t="shared" si="1"/>
        <v/>
      </c>
      <c r="N30" s="302" t="str">
        <f t="shared" si="2"/>
        <v/>
      </c>
      <c r="O30" s="71" t="str">
        <f t="shared" si="3"/>
        <v/>
      </c>
    </row>
    <row r="31" spans="2:15" ht="24.75" customHeight="1" thickBot="1">
      <c r="B31" s="203" t="s">
        <v>30</v>
      </c>
      <c r="C31" s="204"/>
      <c r="D31" s="205"/>
      <c r="E31" s="100">
        <f>SUM(E11:E30)</f>
        <v>40</v>
      </c>
      <c r="F31" s="183"/>
      <c r="G31" s="184"/>
      <c r="H31" s="184"/>
      <c r="I31" s="184"/>
      <c r="J31" s="184"/>
      <c r="K31" s="184"/>
      <c r="L31" s="101">
        <f>SUM(L11:L30)</f>
        <v>43</v>
      </c>
      <c r="M31" s="101">
        <f>SUM(M11:M30)</f>
        <v>43</v>
      </c>
      <c r="N31" s="303">
        <f>ROUNDUP(SUM(N11:N30),0)</f>
        <v>3730</v>
      </c>
      <c r="O31" s="304">
        <f>SUM(O11:O30)</f>
        <v>0</v>
      </c>
    </row>
    <row r="32" spans="2:15" ht="24.75" customHeight="1" thickBot="1">
      <c r="B32" s="24"/>
      <c r="C32" s="24"/>
      <c r="D32" s="25"/>
      <c r="E32" s="25"/>
      <c r="F32" s="25"/>
      <c r="G32" s="25"/>
      <c r="H32" s="25"/>
      <c r="I32" s="54"/>
      <c r="J32" s="54"/>
      <c r="K32" s="54"/>
      <c r="L32" s="104"/>
      <c r="M32" s="26"/>
      <c r="N32" s="26"/>
      <c r="O32" s="54"/>
    </row>
    <row r="33" spans="2:15" ht="24.75" customHeight="1">
      <c r="B33" s="200" t="s">
        <v>89</v>
      </c>
      <c r="C33" s="200"/>
      <c r="D33" s="200"/>
      <c r="E33" s="200"/>
      <c r="F33" s="200"/>
      <c r="G33" s="200"/>
      <c r="H33" s="200"/>
      <c r="I33" s="27"/>
      <c r="J33" s="253" t="s">
        <v>44</v>
      </c>
      <c r="K33" s="254"/>
      <c r="L33" s="254"/>
      <c r="M33" s="254"/>
      <c r="N33" s="191">
        <f>国際送料金額表!B2</f>
        <v>46166</v>
      </c>
      <c r="O33" s="192"/>
    </row>
    <row r="34" spans="2:15" ht="24.75" customHeight="1">
      <c r="B34" s="200"/>
      <c r="C34" s="200"/>
      <c r="D34" s="200"/>
      <c r="E34" s="200"/>
      <c r="F34" s="200"/>
      <c r="G34" s="200"/>
      <c r="H34" s="200"/>
      <c r="I34" s="27"/>
      <c r="J34" s="255" t="s">
        <v>87</v>
      </c>
      <c r="K34" s="256"/>
      <c r="L34" s="256"/>
      <c r="M34" s="114">
        <v>0.28999999999999998</v>
      </c>
      <c r="N34" s="189">
        <f>ROUNDUP(N33*M34,0)</f>
        <v>13389</v>
      </c>
      <c r="O34" s="190"/>
    </row>
    <row r="35" spans="2:15" ht="24.75" customHeight="1">
      <c r="B35" s="200"/>
      <c r="C35" s="200"/>
      <c r="D35" s="200"/>
      <c r="E35" s="200"/>
      <c r="F35" s="200"/>
      <c r="G35" s="200"/>
      <c r="H35" s="200"/>
      <c r="I35" s="27"/>
      <c r="J35" s="257" t="s">
        <v>84</v>
      </c>
      <c r="K35" s="258"/>
      <c r="L35" s="258"/>
      <c r="M35" s="258"/>
      <c r="N35" s="187">
        <v>1500</v>
      </c>
      <c r="O35" s="188"/>
    </row>
    <row r="36" spans="2:15" ht="24.75" customHeight="1">
      <c r="B36" s="200"/>
      <c r="C36" s="200"/>
      <c r="D36" s="200"/>
      <c r="E36" s="200"/>
      <c r="F36" s="200"/>
      <c r="G36" s="200"/>
      <c r="H36" s="200"/>
      <c r="I36" s="27"/>
      <c r="J36" s="257" t="s">
        <v>52</v>
      </c>
      <c r="K36" s="258"/>
      <c r="L36" s="258"/>
      <c r="M36" s="258"/>
      <c r="N36" s="189">
        <f>O31</f>
        <v>0</v>
      </c>
      <c r="O36" s="190"/>
    </row>
    <row r="37" spans="2:15" ht="24.75" customHeight="1">
      <c r="B37" s="200"/>
      <c r="C37" s="200"/>
      <c r="D37" s="200"/>
      <c r="E37" s="200"/>
      <c r="F37" s="200"/>
      <c r="G37" s="200"/>
      <c r="H37" s="200"/>
      <c r="I37" s="23"/>
      <c r="J37" s="259" t="s">
        <v>88</v>
      </c>
      <c r="K37" s="260"/>
      <c r="L37" s="260"/>
      <c r="M37" s="260"/>
      <c r="N37" s="187">
        <f>国際送料金額表!P3</f>
        <v>600</v>
      </c>
      <c r="O37" s="188"/>
    </row>
    <row r="38" spans="2:15" ht="24.75" customHeight="1">
      <c r="B38" s="200"/>
      <c r="C38" s="200"/>
      <c r="D38" s="200"/>
      <c r="E38" s="200"/>
      <c r="F38" s="200"/>
      <c r="G38" s="200"/>
      <c r="H38" s="200"/>
      <c r="I38" s="23"/>
      <c r="J38" s="197" t="s">
        <v>83</v>
      </c>
      <c r="K38" s="198"/>
      <c r="L38" s="198"/>
      <c r="M38" s="199"/>
      <c r="N38" s="195">
        <f>IF(N7=TRUE,ROUND((N33+N34+N35+N36+N37)*0.035,2),0)</f>
        <v>0</v>
      </c>
      <c r="O38" s="196"/>
    </row>
    <row r="39" spans="2:15" ht="24.75" customHeight="1">
      <c r="B39" s="200"/>
      <c r="C39" s="200"/>
      <c r="D39" s="200"/>
      <c r="E39" s="200"/>
      <c r="F39" s="200"/>
      <c r="G39" s="200"/>
      <c r="H39" s="200"/>
      <c r="I39" s="23"/>
      <c r="J39" s="197" t="s">
        <v>82</v>
      </c>
      <c r="K39" s="198"/>
      <c r="L39" s="198"/>
      <c r="M39" s="199"/>
      <c r="N39" s="195">
        <f>N33+N34+N35+N36+N37+N38</f>
        <v>61655</v>
      </c>
      <c r="O39" s="196"/>
    </row>
    <row r="40" spans="2:15" ht="24.75" customHeight="1">
      <c r="B40" s="200"/>
      <c r="C40" s="200"/>
      <c r="D40" s="200"/>
      <c r="E40" s="200"/>
      <c r="F40" s="200"/>
      <c r="G40" s="200"/>
      <c r="H40" s="200"/>
      <c r="I40" s="23"/>
      <c r="J40" s="197" t="s">
        <v>31</v>
      </c>
      <c r="K40" s="198"/>
      <c r="L40" s="198"/>
      <c r="M40" s="199"/>
      <c r="N40" s="187">
        <f>ROUNDUP(N39*0.1,0)</f>
        <v>6166</v>
      </c>
      <c r="O40" s="188"/>
    </row>
    <row r="41" spans="2:15" ht="24.75" customHeight="1">
      <c r="B41" s="200"/>
      <c r="C41" s="200"/>
      <c r="D41" s="200"/>
      <c r="E41" s="200"/>
      <c r="F41" s="200"/>
      <c r="G41" s="200"/>
      <c r="H41" s="200"/>
      <c r="I41" s="55"/>
      <c r="J41" s="261" t="s">
        <v>68</v>
      </c>
      <c r="K41" s="262"/>
      <c r="L41" s="262"/>
      <c r="M41" s="262"/>
      <c r="N41" s="189">
        <f>N39+N40</f>
        <v>67821</v>
      </c>
      <c r="O41" s="190"/>
    </row>
    <row r="42" spans="2:15" ht="24.75" customHeight="1" thickBot="1">
      <c r="B42" s="200"/>
      <c r="C42" s="200"/>
      <c r="D42" s="200"/>
      <c r="E42" s="200"/>
      <c r="F42" s="200"/>
      <c r="G42" s="200"/>
      <c r="H42" s="200"/>
      <c r="I42" s="23"/>
      <c r="J42" s="263" t="s">
        <v>75</v>
      </c>
      <c r="K42" s="264"/>
      <c r="L42" s="264"/>
      <c r="M42" s="264"/>
      <c r="N42" s="193">
        <f>ROUNDUP(N41*1.2,0)</f>
        <v>81386</v>
      </c>
      <c r="O42" s="194"/>
    </row>
    <row r="43" spans="2:15" ht="24.75" customHeight="1">
      <c r="B43" s="23"/>
      <c r="C43" s="23"/>
      <c r="D43" s="23"/>
      <c r="E43" s="23"/>
      <c r="F43" s="23"/>
      <c r="G43" s="23"/>
      <c r="H43" s="23"/>
      <c r="I43" s="23"/>
      <c r="J43" s="23"/>
      <c r="K43" s="23"/>
      <c r="L43" s="26"/>
      <c r="M43" s="23"/>
      <c r="N43" s="23"/>
      <c r="O43" s="28" t="s">
        <v>90</v>
      </c>
    </row>
    <row r="44" spans="2:15" ht="24.75" customHeight="1">
      <c r="B44" s="23"/>
      <c r="C44" s="23"/>
      <c r="D44" s="23"/>
      <c r="E44" s="23"/>
      <c r="F44" s="23"/>
      <c r="G44" s="28"/>
      <c r="H44" s="138" t="s">
        <v>86</v>
      </c>
      <c r="I44" s="138"/>
      <c r="J44" s="138"/>
      <c r="K44" s="138"/>
      <c r="L44" s="138"/>
      <c r="M44" s="138"/>
      <c r="N44" s="138"/>
      <c r="O44" s="138"/>
    </row>
    <row r="45" spans="2:15" ht="24.75" customHeight="1">
      <c r="L45" s="26"/>
      <c r="M45" s="28"/>
      <c r="N45" s="28"/>
      <c r="O45" s="89" t="s">
        <v>64</v>
      </c>
    </row>
    <row r="46" spans="2:15" ht="24.75" customHeight="1">
      <c r="B46" s="30"/>
      <c r="C46" s="30"/>
      <c r="D46" s="30"/>
      <c r="E46" s="30"/>
      <c r="F46" s="30"/>
      <c r="M46" s="31"/>
      <c r="N46" s="31"/>
    </row>
    <row r="47" spans="2:15">
      <c r="M47" s="29" t="s">
        <v>32</v>
      </c>
      <c r="N47" s="15" t="s">
        <v>67</v>
      </c>
    </row>
    <row r="48" spans="2:15">
      <c r="M48" s="29" t="s">
        <v>33</v>
      </c>
      <c r="N48" s="32" t="s">
        <v>34</v>
      </c>
    </row>
    <row r="50" spans="2:15">
      <c r="M50" s="29"/>
      <c r="N50" s="29"/>
    </row>
    <row r="51" spans="2:15" ht="15">
      <c r="B51" s="173" t="s">
        <v>12</v>
      </c>
      <c r="C51" s="173"/>
      <c r="D51" s="173"/>
      <c r="E51" s="173"/>
      <c r="F51" s="173"/>
      <c r="G51" s="173"/>
      <c r="H51" s="173"/>
      <c r="I51" s="173"/>
      <c r="J51" s="173"/>
      <c r="K51" s="173"/>
      <c r="L51" s="173"/>
      <c r="M51" s="173"/>
      <c r="N51" s="173"/>
      <c r="O51" s="173"/>
    </row>
    <row r="52" spans="2:15" ht="15" thickBot="1">
      <c r="M52" s="29" t="s">
        <v>13</v>
      </c>
      <c r="N52" s="168">
        <f>E5</f>
        <v>46023</v>
      </c>
      <c r="O52" s="168"/>
    </row>
    <row r="53" spans="2:15">
      <c r="B53" s="34" t="s">
        <v>0</v>
      </c>
      <c r="C53" s="43"/>
      <c r="D53" s="35"/>
      <c r="E53" s="35"/>
      <c r="F53" s="35"/>
      <c r="G53" s="35"/>
      <c r="H53" s="36"/>
      <c r="I53" s="34" t="s">
        <v>14</v>
      </c>
      <c r="J53" s="43"/>
      <c r="K53" s="35"/>
      <c r="L53" s="105"/>
      <c r="M53" s="43" t="s">
        <v>1</v>
      </c>
      <c r="N53" s="35"/>
      <c r="O53" s="36"/>
    </row>
    <row r="54" spans="2:15" ht="15" thickBot="1">
      <c r="B54" s="37"/>
      <c r="C54" s="97"/>
      <c r="D54" s="139"/>
      <c r="E54" s="139"/>
      <c r="F54" s="139"/>
      <c r="G54" s="139"/>
      <c r="H54" s="38"/>
      <c r="I54" s="39"/>
      <c r="J54" s="98"/>
      <c r="K54" s="140" t="str">
        <f>N47</f>
        <v>C0000-001</v>
      </c>
      <c r="L54" s="140"/>
      <c r="M54" s="140"/>
      <c r="N54" s="140"/>
      <c r="O54" s="42" t="str">
        <f>IF(F7=TRUE,"SALE",IF(H7=TRUE,"GIFT",IF(K7=TRUE,"SAMPLE",error)))</f>
        <v>SALE</v>
      </c>
    </row>
    <row r="55" spans="2:15" ht="19.5" customHeight="1">
      <c r="B55" s="164" t="s">
        <v>61</v>
      </c>
      <c r="C55" s="165"/>
      <c r="D55" s="145"/>
      <c r="E55" s="145"/>
      <c r="F55" s="145"/>
      <c r="G55" s="145"/>
      <c r="H55" s="146"/>
      <c r="I55" s="164" t="s">
        <v>2</v>
      </c>
      <c r="J55" s="165"/>
      <c r="K55" s="147"/>
      <c r="L55" s="147"/>
      <c r="M55" s="147"/>
      <c r="N55" s="147"/>
      <c r="O55" s="148"/>
    </row>
    <row r="56" spans="2:15">
      <c r="B56" s="149" t="s">
        <v>73</v>
      </c>
      <c r="C56" s="150"/>
      <c r="D56" s="141"/>
      <c r="E56" s="141"/>
      <c r="F56" s="141"/>
      <c r="G56" s="141"/>
      <c r="H56" s="142"/>
      <c r="I56" s="149" t="s">
        <v>73</v>
      </c>
      <c r="J56" s="150"/>
      <c r="K56" s="141"/>
      <c r="L56" s="141"/>
      <c r="M56" s="141"/>
      <c r="N56" s="141"/>
      <c r="O56" s="142"/>
    </row>
    <row r="57" spans="2:15">
      <c r="B57" s="149" t="s">
        <v>74</v>
      </c>
      <c r="C57" s="150"/>
      <c r="D57" s="185"/>
      <c r="E57" s="185"/>
      <c r="F57" s="185"/>
      <c r="G57" s="185"/>
      <c r="H57" s="186"/>
      <c r="I57" s="149" t="s">
        <v>74</v>
      </c>
      <c r="J57" s="150"/>
      <c r="K57" s="141"/>
      <c r="L57" s="141"/>
      <c r="M57" s="141"/>
      <c r="N57" s="141"/>
      <c r="O57" s="142"/>
    </row>
    <row r="58" spans="2:15">
      <c r="B58" s="149" t="s">
        <v>15</v>
      </c>
      <c r="C58" s="150"/>
      <c r="D58" s="141"/>
      <c r="E58" s="141"/>
      <c r="F58" s="141"/>
      <c r="G58" s="141"/>
      <c r="H58" s="142"/>
      <c r="I58" s="149" t="s">
        <v>15</v>
      </c>
      <c r="J58" s="150"/>
      <c r="K58" s="141"/>
      <c r="L58" s="141"/>
      <c r="M58" s="141"/>
      <c r="N58" s="141"/>
      <c r="O58" s="142"/>
    </row>
    <row r="59" spans="2:15">
      <c r="B59" s="149"/>
      <c r="C59" s="150"/>
      <c r="D59" s="141"/>
      <c r="E59" s="141"/>
      <c r="F59" s="141"/>
      <c r="G59" s="141"/>
      <c r="H59" s="142"/>
      <c r="I59" s="151"/>
      <c r="J59" s="152"/>
      <c r="K59" s="141"/>
      <c r="L59" s="141"/>
      <c r="M59" s="141"/>
      <c r="N59" s="141"/>
      <c r="O59" s="142"/>
    </row>
    <row r="60" spans="2:15">
      <c r="B60" s="149"/>
      <c r="C60" s="150"/>
      <c r="D60" s="141"/>
      <c r="E60" s="141"/>
      <c r="F60" s="141"/>
      <c r="G60" s="141"/>
      <c r="H60" s="142"/>
      <c r="I60" s="149"/>
      <c r="J60" s="150"/>
      <c r="K60" s="141"/>
      <c r="L60" s="141"/>
      <c r="M60" s="141"/>
      <c r="N60" s="141"/>
      <c r="O60" s="142"/>
    </row>
    <row r="61" spans="2:15">
      <c r="B61" s="166"/>
      <c r="C61" s="167"/>
      <c r="D61" s="141"/>
      <c r="E61" s="141"/>
      <c r="F61" s="141"/>
      <c r="G61" s="141"/>
      <c r="H61" s="142"/>
      <c r="I61" s="166"/>
      <c r="J61" s="167"/>
      <c r="K61" s="141"/>
      <c r="L61" s="141"/>
      <c r="M61" s="141"/>
      <c r="N61" s="141"/>
      <c r="O61" s="142"/>
    </row>
    <row r="62" spans="2:15">
      <c r="B62" s="149" t="s">
        <v>76</v>
      </c>
      <c r="C62" s="150"/>
      <c r="D62" s="141"/>
      <c r="E62" s="141"/>
      <c r="F62" s="141"/>
      <c r="G62" s="141"/>
      <c r="H62" s="142"/>
      <c r="I62" s="149" t="s">
        <v>76</v>
      </c>
      <c r="J62" s="150"/>
      <c r="K62" s="141"/>
      <c r="L62" s="141"/>
      <c r="M62" s="141"/>
      <c r="N62" s="141"/>
      <c r="O62" s="142"/>
    </row>
    <row r="63" spans="2:15">
      <c r="B63" s="149" t="s">
        <v>77</v>
      </c>
      <c r="C63" s="150"/>
      <c r="D63" s="141"/>
      <c r="E63" s="141"/>
      <c r="F63" s="141"/>
      <c r="G63" s="141"/>
      <c r="H63" s="142"/>
      <c r="I63" s="149" t="s">
        <v>77</v>
      </c>
      <c r="J63" s="150"/>
      <c r="K63" s="141"/>
      <c r="L63" s="141"/>
      <c r="M63" s="141"/>
      <c r="N63" s="141"/>
      <c r="O63" s="142"/>
    </row>
    <row r="64" spans="2:15" ht="20.25" customHeight="1" thickBot="1">
      <c r="B64" s="153" t="s">
        <v>16</v>
      </c>
      <c r="C64" s="154"/>
      <c r="D64" s="143"/>
      <c r="E64" s="143"/>
      <c r="F64" s="143"/>
      <c r="G64" s="143"/>
      <c r="H64" s="144"/>
      <c r="I64" s="153" t="s">
        <v>16</v>
      </c>
      <c r="J64" s="154"/>
      <c r="K64" s="143"/>
      <c r="L64" s="143"/>
      <c r="M64" s="143"/>
      <c r="N64" s="143"/>
      <c r="O64" s="144"/>
    </row>
    <row r="65" spans="2:15" ht="19.5" customHeight="1">
      <c r="B65" s="164" t="s">
        <v>60</v>
      </c>
      <c r="C65" s="165"/>
      <c r="D65" s="147"/>
      <c r="E65" s="147"/>
      <c r="F65" s="147"/>
      <c r="G65" s="147"/>
      <c r="H65" s="148"/>
      <c r="I65" s="164" t="s">
        <v>62</v>
      </c>
      <c r="J65" s="165"/>
      <c r="K65" s="147"/>
      <c r="L65" s="147"/>
      <c r="M65" s="147"/>
      <c r="N65" s="147"/>
      <c r="O65" s="148"/>
    </row>
    <row r="66" spans="2:15">
      <c r="B66" s="149" t="s">
        <v>73</v>
      </c>
      <c r="C66" s="150"/>
      <c r="D66" s="141"/>
      <c r="E66" s="141"/>
      <c r="F66" s="141"/>
      <c r="G66" s="141"/>
      <c r="H66" s="142"/>
      <c r="I66" s="149" t="s">
        <v>73</v>
      </c>
      <c r="J66" s="150"/>
      <c r="K66" s="141"/>
      <c r="L66" s="141"/>
      <c r="M66" s="141"/>
      <c r="N66" s="141"/>
      <c r="O66" s="142"/>
    </row>
    <row r="67" spans="2:15">
      <c r="B67" s="149" t="s">
        <v>74</v>
      </c>
      <c r="C67" s="150"/>
      <c r="D67" s="141"/>
      <c r="E67" s="141"/>
      <c r="F67" s="141"/>
      <c r="G67" s="141"/>
      <c r="H67" s="142"/>
      <c r="I67" s="149" t="s">
        <v>74</v>
      </c>
      <c r="J67" s="150"/>
      <c r="K67" s="141"/>
      <c r="L67" s="141"/>
      <c r="M67" s="141"/>
      <c r="N67" s="141"/>
      <c r="O67" s="142"/>
    </row>
    <row r="68" spans="2:15">
      <c r="B68" s="149" t="s">
        <v>15</v>
      </c>
      <c r="C68" s="150"/>
      <c r="D68" s="141"/>
      <c r="E68" s="141"/>
      <c r="F68" s="141"/>
      <c r="G68" s="141"/>
      <c r="H68" s="142"/>
      <c r="I68" s="149" t="s">
        <v>15</v>
      </c>
      <c r="J68" s="150"/>
      <c r="K68" s="141"/>
      <c r="L68" s="141"/>
      <c r="M68" s="141"/>
      <c r="N68" s="141"/>
      <c r="O68" s="142"/>
    </row>
    <row r="69" spans="2:15">
      <c r="B69" s="149"/>
      <c r="C69" s="150"/>
      <c r="D69" s="141"/>
      <c r="E69" s="141"/>
      <c r="F69" s="141"/>
      <c r="G69" s="141"/>
      <c r="H69" s="142"/>
      <c r="I69" s="149"/>
      <c r="J69" s="150"/>
      <c r="K69" s="141"/>
      <c r="L69" s="141"/>
      <c r="M69" s="141"/>
      <c r="N69" s="141"/>
      <c r="O69" s="142"/>
    </row>
    <row r="70" spans="2:15">
      <c r="B70" s="149"/>
      <c r="C70" s="150"/>
      <c r="D70" s="141"/>
      <c r="E70" s="141"/>
      <c r="F70" s="141"/>
      <c r="G70" s="141"/>
      <c r="H70" s="142"/>
      <c r="I70" s="149"/>
      <c r="J70" s="150"/>
      <c r="K70" s="141"/>
      <c r="L70" s="141"/>
      <c r="M70" s="141"/>
      <c r="N70" s="141"/>
      <c r="O70" s="142"/>
    </row>
    <row r="71" spans="2:15">
      <c r="B71" s="149"/>
      <c r="C71" s="150"/>
      <c r="D71" s="141"/>
      <c r="E71" s="141"/>
      <c r="F71" s="141"/>
      <c r="G71" s="141"/>
      <c r="H71" s="142"/>
      <c r="I71" s="166"/>
      <c r="J71" s="167"/>
      <c r="K71" s="141"/>
      <c r="L71" s="141"/>
      <c r="M71" s="141"/>
      <c r="N71" s="141"/>
      <c r="O71" s="142"/>
    </row>
    <row r="72" spans="2:15">
      <c r="B72" s="149" t="s">
        <v>76</v>
      </c>
      <c r="C72" s="150"/>
      <c r="D72" s="141"/>
      <c r="E72" s="141"/>
      <c r="F72" s="141"/>
      <c r="G72" s="141"/>
      <c r="H72" s="142"/>
      <c r="I72" s="149" t="s">
        <v>76</v>
      </c>
      <c r="J72" s="150"/>
      <c r="K72" s="141"/>
      <c r="L72" s="141"/>
      <c r="M72" s="141"/>
      <c r="N72" s="141"/>
      <c r="O72" s="142"/>
    </row>
    <row r="73" spans="2:15">
      <c r="B73" s="149" t="s">
        <v>77</v>
      </c>
      <c r="C73" s="150"/>
      <c r="D73" s="141"/>
      <c r="E73" s="141"/>
      <c r="F73" s="141"/>
      <c r="G73" s="141"/>
      <c r="H73" s="142"/>
      <c r="I73" s="149" t="s">
        <v>77</v>
      </c>
      <c r="J73" s="150"/>
      <c r="K73" s="141"/>
      <c r="L73" s="141"/>
      <c r="M73" s="141"/>
      <c r="N73" s="141"/>
      <c r="O73" s="142"/>
    </row>
    <row r="74" spans="2:15" ht="20.25" customHeight="1" thickBot="1">
      <c r="B74" s="153" t="s">
        <v>16</v>
      </c>
      <c r="C74" s="154"/>
      <c r="D74" s="143"/>
      <c r="E74" s="143"/>
      <c r="F74" s="143"/>
      <c r="G74" s="143"/>
      <c r="H74" s="144"/>
      <c r="I74" s="153" t="s">
        <v>16</v>
      </c>
      <c r="J74" s="154"/>
      <c r="K74" s="143"/>
      <c r="L74" s="143"/>
      <c r="M74" s="143"/>
      <c r="N74" s="143"/>
      <c r="O74" s="144"/>
    </row>
    <row r="75" spans="2:15" ht="15" thickBot="1">
      <c r="I75" s="33"/>
      <c r="J75" s="33"/>
    </row>
    <row r="76" spans="2:15" ht="19.5" customHeight="1">
      <c r="B76" s="176" t="s">
        <v>24</v>
      </c>
      <c r="C76" s="177"/>
      <c r="D76" s="271"/>
      <c r="E76" s="272"/>
      <c r="F76" s="272"/>
      <c r="G76" s="273"/>
      <c r="H76" s="56"/>
      <c r="I76" s="57"/>
      <c r="J76" s="58"/>
      <c r="K76" s="58"/>
      <c r="L76" s="63"/>
      <c r="M76" s="60"/>
      <c r="N76" s="63" t="s">
        <v>5</v>
      </c>
      <c r="O76" s="63" t="s">
        <v>37</v>
      </c>
    </row>
    <row r="77" spans="2:15" ht="19.5" customHeight="1">
      <c r="B77" s="178"/>
      <c r="C77" s="179"/>
      <c r="D77" s="166" t="s">
        <v>3</v>
      </c>
      <c r="E77" s="167"/>
      <c r="F77" s="167"/>
      <c r="G77" s="274"/>
      <c r="H77" s="166" t="s">
        <v>4</v>
      </c>
      <c r="I77" s="167"/>
      <c r="J77" s="274"/>
      <c r="K77" s="119" t="s">
        <v>91</v>
      </c>
      <c r="L77" s="61" t="s">
        <v>19</v>
      </c>
      <c r="M77" s="61" t="s">
        <v>20</v>
      </c>
      <c r="N77" s="61" t="s">
        <v>23</v>
      </c>
      <c r="O77" s="61" t="s">
        <v>38</v>
      </c>
    </row>
    <row r="78" spans="2:15" ht="19.5" customHeight="1">
      <c r="B78" s="178"/>
      <c r="C78" s="179"/>
      <c r="D78" s="166" t="s">
        <v>78</v>
      </c>
      <c r="E78" s="167"/>
      <c r="F78" s="167"/>
      <c r="G78" s="274"/>
      <c r="H78" s="166" t="s">
        <v>21</v>
      </c>
      <c r="I78" s="167"/>
      <c r="J78" s="274"/>
      <c r="K78" s="125"/>
      <c r="L78" s="61" t="s">
        <v>22</v>
      </c>
      <c r="M78" s="61"/>
      <c r="N78" s="61" t="s">
        <v>96</v>
      </c>
      <c r="O78" s="61" t="s">
        <v>96</v>
      </c>
    </row>
    <row r="79" spans="2:15" ht="20.25" customHeight="1" thickBot="1">
      <c r="B79" s="180"/>
      <c r="C79" s="181"/>
      <c r="D79" s="275"/>
      <c r="E79" s="276"/>
      <c r="F79" s="276"/>
      <c r="G79" s="277"/>
      <c r="H79" s="124"/>
      <c r="I79" s="99"/>
      <c r="J79" s="59"/>
      <c r="K79" s="59"/>
      <c r="L79" s="90"/>
      <c r="M79" s="62"/>
      <c r="N79" s="64"/>
      <c r="O79" s="90"/>
    </row>
    <row r="80" spans="2:15" ht="19.5" customHeight="1">
      <c r="B80" s="265">
        <v>1</v>
      </c>
      <c r="C80" s="266"/>
      <c r="D80" s="280"/>
      <c r="E80" s="281"/>
      <c r="F80" s="281"/>
      <c r="G80" s="282"/>
      <c r="H80" s="280"/>
      <c r="I80" s="281"/>
      <c r="J80" s="282"/>
      <c r="K80" s="127"/>
      <c r="L80" s="45"/>
      <c r="M80" s="45">
        <v>1</v>
      </c>
      <c r="N80" s="286">
        <v>125.1</v>
      </c>
      <c r="O80" s="288">
        <f>IF(AND(M80="",N80=""),"",M80*N80)</f>
        <v>125.1</v>
      </c>
    </row>
    <row r="81" spans="2:15" ht="19.5" customHeight="1">
      <c r="B81" s="174">
        <v>2</v>
      </c>
      <c r="C81" s="175"/>
      <c r="D81" s="155"/>
      <c r="E81" s="156"/>
      <c r="F81" s="156"/>
      <c r="G81" s="157"/>
      <c r="H81" s="155"/>
      <c r="I81" s="156"/>
      <c r="J81" s="157"/>
      <c r="K81" s="126"/>
      <c r="L81" s="46"/>
      <c r="M81" s="46">
        <v>2</v>
      </c>
      <c r="N81" s="287">
        <v>300</v>
      </c>
      <c r="O81" s="288">
        <f t="shared" ref="O81:O82" si="4">IF(AND(M81="",N81=""),"",M81*N81)</f>
        <v>600</v>
      </c>
    </row>
    <row r="82" spans="2:15" ht="19.5" customHeight="1">
      <c r="B82" s="174">
        <v>3</v>
      </c>
      <c r="C82" s="175"/>
      <c r="D82" s="155"/>
      <c r="E82" s="156"/>
      <c r="F82" s="156"/>
      <c r="G82" s="157"/>
      <c r="H82" s="155"/>
      <c r="I82" s="156"/>
      <c r="J82" s="157"/>
      <c r="K82" s="126"/>
      <c r="L82" s="46"/>
      <c r="M82" s="46"/>
      <c r="N82" s="287"/>
      <c r="O82" s="288" t="str">
        <f t="shared" si="4"/>
        <v/>
      </c>
    </row>
    <row r="83" spans="2:15" ht="19.5" customHeight="1">
      <c r="B83" s="174">
        <v>4</v>
      </c>
      <c r="C83" s="175"/>
      <c r="D83" s="155"/>
      <c r="E83" s="156"/>
      <c r="F83" s="156"/>
      <c r="G83" s="157"/>
      <c r="H83" s="155"/>
      <c r="I83" s="156"/>
      <c r="J83" s="157"/>
      <c r="K83" s="126"/>
      <c r="L83" s="46"/>
      <c r="M83" s="46"/>
      <c r="N83" s="287"/>
      <c r="O83" s="288" t="str">
        <f t="shared" ref="O83:O104" si="5">IF(AND(M83="",N83=""),"",M83*N83)</f>
        <v/>
      </c>
    </row>
    <row r="84" spans="2:15" ht="19.5" customHeight="1">
      <c r="B84" s="174">
        <v>5</v>
      </c>
      <c r="C84" s="175"/>
      <c r="D84" s="155"/>
      <c r="E84" s="156"/>
      <c r="F84" s="156"/>
      <c r="G84" s="157"/>
      <c r="H84" s="155"/>
      <c r="I84" s="156"/>
      <c r="J84" s="157"/>
      <c r="K84" s="126"/>
      <c r="L84" s="46"/>
      <c r="M84" s="46"/>
      <c r="N84" s="287"/>
      <c r="O84" s="288" t="str">
        <f t="shared" si="5"/>
        <v/>
      </c>
    </row>
    <row r="85" spans="2:15" ht="19.5" customHeight="1">
      <c r="B85" s="174">
        <v>6</v>
      </c>
      <c r="C85" s="175"/>
      <c r="D85" s="155"/>
      <c r="E85" s="156"/>
      <c r="F85" s="156"/>
      <c r="G85" s="157"/>
      <c r="H85" s="155"/>
      <c r="I85" s="156"/>
      <c r="J85" s="157"/>
      <c r="K85" s="126"/>
      <c r="L85" s="46"/>
      <c r="M85" s="46"/>
      <c r="N85" s="287"/>
      <c r="O85" s="288" t="str">
        <f t="shared" si="5"/>
        <v/>
      </c>
    </row>
    <row r="86" spans="2:15" ht="19.5" customHeight="1">
      <c r="B86" s="174">
        <v>7</v>
      </c>
      <c r="C86" s="175"/>
      <c r="D86" s="155"/>
      <c r="E86" s="156"/>
      <c r="F86" s="156"/>
      <c r="G86" s="157"/>
      <c r="H86" s="155"/>
      <c r="I86" s="156"/>
      <c r="J86" s="157"/>
      <c r="K86" s="126"/>
      <c r="L86" s="46"/>
      <c r="M86" s="46"/>
      <c r="N86" s="287"/>
      <c r="O86" s="288" t="str">
        <f t="shared" si="5"/>
        <v/>
      </c>
    </row>
    <row r="87" spans="2:15" ht="19.5" customHeight="1">
      <c r="B87" s="174">
        <v>8</v>
      </c>
      <c r="C87" s="175"/>
      <c r="D87" s="155"/>
      <c r="E87" s="156"/>
      <c r="F87" s="156"/>
      <c r="G87" s="157"/>
      <c r="H87" s="155"/>
      <c r="I87" s="156"/>
      <c r="J87" s="157"/>
      <c r="K87" s="126"/>
      <c r="L87" s="46"/>
      <c r="M87" s="46"/>
      <c r="N87" s="287"/>
      <c r="O87" s="288" t="str">
        <f t="shared" si="5"/>
        <v/>
      </c>
    </row>
    <row r="88" spans="2:15" ht="19.5" customHeight="1">
      <c r="B88" s="174">
        <v>9</v>
      </c>
      <c r="C88" s="175"/>
      <c r="D88" s="155"/>
      <c r="E88" s="156"/>
      <c r="F88" s="156"/>
      <c r="G88" s="157"/>
      <c r="H88" s="155"/>
      <c r="I88" s="156"/>
      <c r="J88" s="157"/>
      <c r="K88" s="126"/>
      <c r="L88" s="46"/>
      <c r="M88" s="46"/>
      <c r="N88" s="287"/>
      <c r="O88" s="288" t="str">
        <f t="shared" si="5"/>
        <v/>
      </c>
    </row>
    <row r="89" spans="2:15" ht="19.5" customHeight="1">
      <c r="B89" s="174">
        <v>10</v>
      </c>
      <c r="C89" s="175"/>
      <c r="D89" s="155"/>
      <c r="E89" s="156"/>
      <c r="F89" s="156"/>
      <c r="G89" s="157"/>
      <c r="H89" s="155"/>
      <c r="I89" s="156"/>
      <c r="J89" s="157"/>
      <c r="K89" s="126"/>
      <c r="L89" s="46"/>
      <c r="M89" s="46"/>
      <c r="N89" s="287"/>
      <c r="O89" s="288" t="str">
        <f t="shared" si="5"/>
        <v/>
      </c>
    </row>
    <row r="90" spans="2:15" ht="19.5" customHeight="1">
      <c r="B90" s="174">
        <v>11</v>
      </c>
      <c r="C90" s="175"/>
      <c r="D90" s="155"/>
      <c r="E90" s="156"/>
      <c r="F90" s="156"/>
      <c r="G90" s="157"/>
      <c r="H90" s="155"/>
      <c r="I90" s="156"/>
      <c r="J90" s="157"/>
      <c r="K90" s="126"/>
      <c r="L90" s="46"/>
      <c r="M90" s="46"/>
      <c r="N90" s="287"/>
      <c r="O90" s="288" t="str">
        <f t="shared" si="5"/>
        <v/>
      </c>
    </row>
    <row r="91" spans="2:15" ht="19.5" customHeight="1">
      <c r="B91" s="174">
        <v>12</v>
      </c>
      <c r="C91" s="175"/>
      <c r="D91" s="155"/>
      <c r="E91" s="156"/>
      <c r="F91" s="156"/>
      <c r="G91" s="157"/>
      <c r="H91" s="155"/>
      <c r="I91" s="156"/>
      <c r="J91" s="157"/>
      <c r="K91" s="126"/>
      <c r="L91" s="46"/>
      <c r="M91" s="46"/>
      <c r="N91" s="287"/>
      <c r="O91" s="288" t="str">
        <f t="shared" si="5"/>
        <v/>
      </c>
    </row>
    <row r="92" spans="2:15" ht="19.5" customHeight="1">
      <c r="B92" s="174">
        <v>13</v>
      </c>
      <c r="C92" s="175"/>
      <c r="D92" s="155"/>
      <c r="E92" s="156"/>
      <c r="F92" s="156"/>
      <c r="G92" s="157"/>
      <c r="H92" s="155"/>
      <c r="I92" s="156"/>
      <c r="J92" s="157"/>
      <c r="K92" s="126"/>
      <c r="L92" s="46"/>
      <c r="M92" s="46"/>
      <c r="N92" s="287"/>
      <c r="O92" s="288" t="str">
        <f t="shared" si="5"/>
        <v/>
      </c>
    </row>
    <row r="93" spans="2:15" ht="19.5" customHeight="1">
      <c r="B93" s="174">
        <v>14</v>
      </c>
      <c r="C93" s="175"/>
      <c r="D93" s="155"/>
      <c r="E93" s="156"/>
      <c r="F93" s="156"/>
      <c r="G93" s="157"/>
      <c r="H93" s="155"/>
      <c r="I93" s="156"/>
      <c r="J93" s="157"/>
      <c r="K93" s="126"/>
      <c r="L93" s="46"/>
      <c r="M93" s="46"/>
      <c r="N93" s="287"/>
      <c r="O93" s="288" t="str">
        <f t="shared" si="5"/>
        <v/>
      </c>
    </row>
    <row r="94" spans="2:15" ht="19.5" customHeight="1">
      <c r="B94" s="174">
        <v>15</v>
      </c>
      <c r="C94" s="175"/>
      <c r="D94" s="155"/>
      <c r="E94" s="156"/>
      <c r="F94" s="156"/>
      <c r="G94" s="157"/>
      <c r="H94" s="155"/>
      <c r="I94" s="156"/>
      <c r="J94" s="157"/>
      <c r="K94" s="126"/>
      <c r="L94" s="46"/>
      <c r="M94" s="46"/>
      <c r="N94" s="287"/>
      <c r="O94" s="288" t="str">
        <f t="shared" si="5"/>
        <v/>
      </c>
    </row>
    <row r="95" spans="2:15" ht="19.5" customHeight="1">
      <c r="B95" s="174">
        <v>16</v>
      </c>
      <c r="C95" s="175"/>
      <c r="D95" s="155"/>
      <c r="E95" s="156"/>
      <c r="F95" s="156"/>
      <c r="G95" s="157"/>
      <c r="H95" s="155"/>
      <c r="I95" s="156"/>
      <c r="J95" s="157"/>
      <c r="K95" s="126"/>
      <c r="L95" s="46"/>
      <c r="M95" s="46"/>
      <c r="N95" s="287"/>
      <c r="O95" s="288" t="str">
        <f t="shared" si="5"/>
        <v/>
      </c>
    </row>
    <row r="96" spans="2:15" ht="19.5" customHeight="1">
      <c r="B96" s="174">
        <v>17</v>
      </c>
      <c r="C96" s="175"/>
      <c r="D96" s="155"/>
      <c r="E96" s="156"/>
      <c r="F96" s="156"/>
      <c r="G96" s="157"/>
      <c r="H96" s="155"/>
      <c r="I96" s="156"/>
      <c r="J96" s="157"/>
      <c r="K96" s="126"/>
      <c r="L96" s="46"/>
      <c r="M96" s="46"/>
      <c r="N96" s="287"/>
      <c r="O96" s="288" t="str">
        <f t="shared" si="5"/>
        <v/>
      </c>
    </row>
    <row r="97" spans="2:15" ht="19.5" customHeight="1">
      <c r="B97" s="174">
        <v>18</v>
      </c>
      <c r="C97" s="175"/>
      <c r="D97" s="155"/>
      <c r="E97" s="156"/>
      <c r="F97" s="156"/>
      <c r="G97" s="157"/>
      <c r="H97" s="155"/>
      <c r="I97" s="156"/>
      <c r="J97" s="157"/>
      <c r="K97" s="126"/>
      <c r="L97" s="46"/>
      <c r="M97" s="46"/>
      <c r="N97" s="287"/>
      <c r="O97" s="288" t="str">
        <f t="shared" si="5"/>
        <v/>
      </c>
    </row>
    <row r="98" spans="2:15" ht="19.5" customHeight="1">
      <c r="B98" s="174">
        <v>19</v>
      </c>
      <c r="C98" s="175"/>
      <c r="D98" s="155"/>
      <c r="E98" s="156"/>
      <c r="F98" s="156"/>
      <c r="G98" s="157"/>
      <c r="H98" s="155"/>
      <c r="I98" s="156"/>
      <c r="J98" s="157"/>
      <c r="K98" s="126"/>
      <c r="L98" s="46"/>
      <c r="M98" s="46"/>
      <c r="N98" s="287"/>
      <c r="O98" s="288" t="str">
        <f t="shared" si="5"/>
        <v/>
      </c>
    </row>
    <row r="99" spans="2:15" ht="19.5" customHeight="1">
      <c r="B99" s="174">
        <v>20</v>
      </c>
      <c r="C99" s="175"/>
      <c r="D99" s="155"/>
      <c r="E99" s="156"/>
      <c r="F99" s="156"/>
      <c r="G99" s="157"/>
      <c r="H99" s="155"/>
      <c r="I99" s="156"/>
      <c r="J99" s="157"/>
      <c r="K99" s="126"/>
      <c r="L99" s="46"/>
      <c r="M99" s="46"/>
      <c r="N99" s="287"/>
      <c r="O99" s="288" t="str">
        <f t="shared" si="5"/>
        <v/>
      </c>
    </row>
    <row r="100" spans="2:15" ht="19.5" customHeight="1">
      <c r="B100" s="174">
        <v>21</v>
      </c>
      <c r="C100" s="175"/>
      <c r="D100" s="155"/>
      <c r="E100" s="156"/>
      <c r="F100" s="156"/>
      <c r="G100" s="157"/>
      <c r="H100" s="155"/>
      <c r="I100" s="156"/>
      <c r="J100" s="157"/>
      <c r="K100" s="126"/>
      <c r="L100" s="46"/>
      <c r="M100" s="46"/>
      <c r="N100" s="287"/>
      <c r="O100" s="288" t="str">
        <f t="shared" si="5"/>
        <v/>
      </c>
    </row>
    <row r="101" spans="2:15" ht="19.5" customHeight="1">
      <c r="B101" s="174">
        <v>22</v>
      </c>
      <c r="C101" s="175"/>
      <c r="D101" s="155"/>
      <c r="E101" s="156"/>
      <c r="F101" s="156"/>
      <c r="G101" s="157"/>
      <c r="H101" s="155"/>
      <c r="I101" s="156"/>
      <c r="J101" s="157"/>
      <c r="K101" s="126"/>
      <c r="L101" s="46"/>
      <c r="M101" s="46"/>
      <c r="N101" s="287"/>
      <c r="O101" s="288" t="str">
        <f t="shared" si="5"/>
        <v/>
      </c>
    </row>
    <row r="102" spans="2:15" ht="19.5" customHeight="1">
      <c r="B102" s="174">
        <v>23</v>
      </c>
      <c r="C102" s="175"/>
      <c r="D102" s="155"/>
      <c r="E102" s="156"/>
      <c r="F102" s="156"/>
      <c r="G102" s="157"/>
      <c r="H102" s="155"/>
      <c r="I102" s="156"/>
      <c r="J102" s="157"/>
      <c r="K102" s="126"/>
      <c r="L102" s="46"/>
      <c r="M102" s="46"/>
      <c r="N102" s="287"/>
      <c r="O102" s="288" t="str">
        <f t="shared" si="5"/>
        <v/>
      </c>
    </row>
    <row r="103" spans="2:15" ht="19.5" customHeight="1">
      <c r="B103" s="174">
        <v>24</v>
      </c>
      <c r="C103" s="175"/>
      <c r="D103" s="155"/>
      <c r="E103" s="156"/>
      <c r="F103" s="156"/>
      <c r="G103" s="157"/>
      <c r="H103" s="155"/>
      <c r="I103" s="156"/>
      <c r="J103" s="157"/>
      <c r="K103" s="126"/>
      <c r="L103" s="46"/>
      <c r="M103" s="46"/>
      <c r="N103" s="287"/>
      <c r="O103" s="288" t="str">
        <f t="shared" si="5"/>
        <v/>
      </c>
    </row>
    <row r="104" spans="2:15" ht="19.5" customHeight="1" thickBot="1">
      <c r="B104" s="174">
        <v>25</v>
      </c>
      <c r="C104" s="175"/>
      <c r="D104" s="158"/>
      <c r="E104" s="159"/>
      <c r="F104" s="159"/>
      <c r="G104" s="160"/>
      <c r="H104" s="158"/>
      <c r="I104" s="159"/>
      <c r="J104" s="160"/>
      <c r="K104" s="126"/>
      <c r="L104" s="46"/>
      <c r="M104" s="46"/>
      <c r="N104" s="287"/>
      <c r="O104" s="288" t="str">
        <f t="shared" si="5"/>
        <v/>
      </c>
    </row>
    <row r="105" spans="2:15" ht="20.25" customHeight="1" thickBot="1">
      <c r="B105" s="169"/>
      <c r="C105" s="170"/>
      <c r="D105" s="161"/>
      <c r="E105" s="162"/>
      <c r="F105" s="162"/>
      <c r="G105" s="163"/>
      <c r="H105" s="161"/>
      <c r="I105" s="162"/>
      <c r="J105" s="163"/>
      <c r="K105" s="132"/>
      <c r="L105" s="48"/>
      <c r="M105" s="48" t="s">
        <v>92</v>
      </c>
      <c r="N105" s="47" t="s">
        <v>63</v>
      </c>
      <c r="O105" s="289">
        <f>SUM(O80:O104)</f>
        <v>725.1</v>
      </c>
    </row>
    <row r="106" spans="2:15" ht="18" thickBot="1">
      <c r="M106" s="171" t="s">
        <v>54</v>
      </c>
      <c r="N106" s="172"/>
      <c r="O106" s="290">
        <f>O105+O170+O235</f>
        <v>725.1</v>
      </c>
    </row>
    <row r="107" spans="2:15">
      <c r="D107" s="49"/>
      <c r="F107" s="49"/>
      <c r="G107" s="15" t="s">
        <v>6</v>
      </c>
      <c r="H107" s="49"/>
      <c r="K107" s="49"/>
    </row>
    <row r="108" spans="2:15">
      <c r="D108" s="49"/>
      <c r="F108" s="49"/>
      <c r="G108" s="15" t="s">
        <v>7</v>
      </c>
      <c r="H108" s="49"/>
      <c r="K108" s="49"/>
    </row>
    <row r="109" spans="2:15">
      <c r="D109" s="49"/>
      <c r="F109" s="49"/>
      <c r="G109" s="44" t="s">
        <v>8</v>
      </c>
      <c r="H109" s="49"/>
      <c r="K109" s="49"/>
    </row>
    <row r="110" spans="2:15" ht="15" thickBot="1">
      <c r="D110" s="49"/>
      <c r="F110" s="49"/>
      <c r="G110" s="41"/>
      <c r="H110" s="40"/>
      <c r="I110" s="41"/>
      <c r="J110" s="41"/>
      <c r="K110" s="40"/>
      <c r="L110" s="96"/>
      <c r="M110" s="41"/>
      <c r="N110" s="41"/>
    </row>
    <row r="111" spans="2:15">
      <c r="D111" s="49"/>
      <c r="F111" s="49"/>
      <c r="H111" s="49"/>
      <c r="K111" s="49"/>
    </row>
    <row r="112" spans="2:15">
      <c r="M112" s="29" t="s">
        <v>32</v>
      </c>
      <c r="N112" s="50" t="str">
        <f>N47</f>
        <v>C0000-001</v>
      </c>
    </row>
    <row r="113" spans="2:15">
      <c r="M113" s="29" t="s">
        <v>33</v>
      </c>
      <c r="N113" s="51" t="s">
        <v>34</v>
      </c>
    </row>
    <row r="116" spans="2:15" ht="20" customHeight="1">
      <c r="B116" s="173" t="s">
        <v>12</v>
      </c>
      <c r="C116" s="173"/>
      <c r="D116" s="173"/>
      <c r="E116" s="173"/>
      <c r="F116" s="173"/>
      <c r="G116" s="173"/>
      <c r="H116" s="173"/>
      <c r="I116" s="173"/>
      <c r="J116" s="173"/>
      <c r="K116" s="173"/>
      <c r="L116" s="173"/>
      <c r="M116" s="173"/>
      <c r="N116" s="173"/>
      <c r="O116" s="173"/>
    </row>
    <row r="117" spans="2:15" ht="15" thickBot="1">
      <c r="M117" s="29" t="s">
        <v>13</v>
      </c>
      <c r="N117" s="168">
        <f>E5</f>
        <v>46023</v>
      </c>
      <c r="O117" s="168"/>
    </row>
    <row r="118" spans="2:15">
      <c r="B118" s="34" t="s">
        <v>0</v>
      </c>
      <c r="C118" s="43"/>
      <c r="D118" s="35"/>
      <c r="E118" s="35"/>
      <c r="F118" s="35"/>
      <c r="G118" s="35"/>
      <c r="H118" s="36"/>
      <c r="I118" s="34" t="s">
        <v>14</v>
      </c>
      <c r="J118" s="43"/>
      <c r="K118" s="35"/>
      <c r="L118" s="105"/>
      <c r="M118" s="43" t="s">
        <v>1</v>
      </c>
      <c r="N118" s="35"/>
      <c r="O118" s="36"/>
    </row>
    <row r="119" spans="2:15" ht="15" thickBot="1">
      <c r="B119" s="37"/>
      <c r="C119" s="97"/>
      <c r="D119" s="139"/>
      <c r="E119" s="139"/>
      <c r="F119" s="139"/>
      <c r="G119" s="139"/>
      <c r="H119" s="38"/>
      <c r="I119" s="39"/>
      <c r="J119" s="98"/>
      <c r="K119" s="140" t="str">
        <f>N112</f>
        <v>C0000-001</v>
      </c>
      <c r="L119" s="140"/>
      <c r="M119" s="140"/>
      <c r="N119" s="140"/>
      <c r="O119" s="42"/>
    </row>
    <row r="120" spans="2:15" ht="19.5" customHeight="1">
      <c r="B120" s="164" t="s">
        <v>61</v>
      </c>
      <c r="C120" s="165"/>
      <c r="D120" s="145"/>
      <c r="E120" s="145"/>
      <c r="F120" s="145"/>
      <c r="G120" s="145"/>
      <c r="H120" s="146"/>
      <c r="I120" s="164" t="s">
        <v>2</v>
      </c>
      <c r="J120" s="165"/>
      <c r="K120" s="147"/>
      <c r="L120" s="147"/>
      <c r="M120" s="147"/>
      <c r="N120" s="147"/>
      <c r="O120" s="148"/>
    </row>
    <row r="121" spans="2:15">
      <c r="B121" s="149" t="s">
        <v>73</v>
      </c>
      <c r="C121" s="150"/>
      <c r="D121" s="141" t="str">
        <f>IF(D56&lt;&gt;"",D56,"")</f>
        <v/>
      </c>
      <c r="E121" s="141"/>
      <c r="F121" s="141"/>
      <c r="G121" s="141"/>
      <c r="H121" s="142"/>
      <c r="I121" s="149" t="s">
        <v>73</v>
      </c>
      <c r="J121" s="150"/>
      <c r="K121" s="141" t="str">
        <f>IF(K56&lt;&gt;"",K56,"")</f>
        <v/>
      </c>
      <c r="L121" s="141"/>
      <c r="M121" s="141"/>
      <c r="N121" s="141"/>
      <c r="O121" s="142"/>
    </row>
    <row r="122" spans="2:15">
      <c r="B122" s="149" t="s">
        <v>74</v>
      </c>
      <c r="C122" s="150"/>
      <c r="D122" s="141" t="str">
        <f t="shared" ref="D122:D129" si="6">IF(D57&lt;&gt;"",D57,"")</f>
        <v/>
      </c>
      <c r="E122" s="141"/>
      <c r="F122" s="141"/>
      <c r="G122" s="141"/>
      <c r="H122" s="142"/>
      <c r="I122" s="149" t="s">
        <v>74</v>
      </c>
      <c r="J122" s="150"/>
      <c r="K122" s="141" t="str">
        <f t="shared" ref="K122:K129" si="7">IF(K57&lt;&gt;"",K57,"")</f>
        <v/>
      </c>
      <c r="L122" s="141"/>
      <c r="M122" s="141"/>
      <c r="N122" s="141"/>
      <c r="O122" s="142"/>
    </row>
    <row r="123" spans="2:15">
      <c r="B123" s="149" t="s">
        <v>15</v>
      </c>
      <c r="C123" s="150"/>
      <c r="D123" s="141" t="str">
        <f t="shared" si="6"/>
        <v/>
      </c>
      <c r="E123" s="141"/>
      <c r="F123" s="141"/>
      <c r="G123" s="141"/>
      <c r="H123" s="142"/>
      <c r="I123" s="149" t="s">
        <v>15</v>
      </c>
      <c r="J123" s="150"/>
      <c r="K123" s="141" t="str">
        <f t="shared" si="7"/>
        <v/>
      </c>
      <c r="L123" s="141"/>
      <c r="M123" s="141"/>
      <c r="N123" s="141"/>
      <c r="O123" s="142"/>
    </row>
    <row r="124" spans="2:15">
      <c r="B124" s="149"/>
      <c r="C124" s="150"/>
      <c r="D124" s="141" t="str">
        <f t="shared" si="6"/>
        <v/>
      </c>
      <c r="E124" s="141"/>
      <c r="F124" s="141"/>
      <c r="G124" s="141"/>
      <c r="H124" s="142"/>
      <c r="I124" s="149"/>
      <c r="J124" s="150"/>
      <c r="K124" s="141" t="str">
        <f t="shared" si="7"/>
        <v/>
      </c>
      <c r="L124" s="141"/>
      <c r="M124" s="141"/>
      <c r="N124" s="141"/>
      <c r="O124" s="142"/>
    </row>
    <row r="125" spans="2:15">
      <c r="B125" s="149"/>
      <c r="C125" s="150"/>
      <c r="D125" s="141" t="str">
        <f t="shared" si="6"/>
        <v/>
      </c>
      <c r="E125" s="141"/>
      <c r="F125" s="141"/>
      <c r="G125" s="141"/>
      <c r="H125" s="142"/>
      <c r="I125" s="149"/>
      <c r="J125" s="150"/>
      <c r="K125" s="141" t="str">
        <f t="shared" si="7"/>
        <v/>
      </c>
      <c r="L125" s="141"/>
      <c r="M125" s="141"/>
      <c r="N125" s="141"/>
      <c r="O125" s="142"/>
    </row>
    <row r="126" spans="2:15">
      <c r="B126" s="166"/>
      <c r="C126" s="167"/>
      <c r="D126" s="141" t="str">
        <f t="shared" si="6"/>
        <v/>
      </c>
      <c r="E126" s="141"/>
      <c r="F126" s="141"/>
      <c r="G126" s="141"/>
      <c r="H126" s="142"/>
      <c r="I126" s="166"/>
      <c r="J126" s="167"/>
      <c r="K126" s="141" t="str">
        <f t="shared" si="7"/>
        <v/>
      </c>
      <c r="L126" s="141"/>
      <c r="M126" s="141"/>
      <c r="N126" s="141"/>
      <c r="O126" s="142"/>
    </row>
    <row r="127" spans="2:15" ht="19.5" customHeight="1">
      <c r="B127" s="149" t="s">
        <v>76</v>
      </c>
      <c r="C127" s="150"/>
      <c r="D127" s="141" t="str">
        <f t="shared" si="6"/>
        <v/>
      </c>
      <c r="E127" s="141"/>
      <c r="F127" s="141"/>
      <c r="G127" s="141"/>
      <c r="H127" s="142"/>
      <c r="I127" s="149" t="s">
        <v>76</v>
      </c>
      <c r="J127" s="150"/>
      <c r="K127" s="141" t="str">
        <f t="shared" si="7"/>
        <v/>
      </c>
      <c r="L127" s="141"/>
      <c r="M127" s="141"/>
      <c r="N127" s="141"/>
      <c r="O127" s="142"/>
    </row>
    <row r="128" spans="2:15" ht="19.5" customHeight="1">
      <c r="B128" s="149" t="s">
        <v>77</v>
      </c>
      <c r="C128" s="150"/>
      <c r="D128" s="141" t="str">
        <f t="shared" si="6"/>
        <v/>
      </c>
      <c r="E128" s="141"/>
      <c r="F128" s="141"/>
      <c r="G128" s="141"/>
      <c r="H128" s="142"/>
      <c r="I128" s="149" t="s">
        <v>77</v>
      </c>
      <c r="J128" s="150"/>
      <c r="K128" s="141" t="str">
        <f t="shared" si="7"/>
        <v/>
      </c>
      <c r="L128" s="141"/>
      <c r="M128" s="141"/>
      <c r="N128" s="141"/>
      <c r="O128" s="142"/>
    </row>
    <row r="129" spans="2:15" ht="20.25" customHeight="1" thickBot="1">
      <c r="B129" s="153" t="s">
        <v>16</v>
      </c>
      <c r="C129" s="154"/>
      <c r="D129" s="141" t="str">
        <f t="shared" si="6"/>
        <v/>
      </c>
      <c r="E129" s="141"/>
      <c r="F129" s="141"/>
      <c r="G129" s="141"/>
      <c r="H129" s="142"/>
      <c r="I129" s="153" t="s">
        <v>16</v>
      </c>
      <c r="J129" s="154"/>
      <c r="K129" s="141" t="str">
        <f t="shared" si="7"/>
        <v/>
      </c>
      <c r="L129" s="141"/>
      <c r="M129" s="141"/>
      <c r="N129" s="141"/>
      <c r="O129" s="142"/>
    </row>
    <row r="130" spans="2:15" ht="19.5" customHeight="1">
      <c r="B130" s="164" t="s">
        <v>60</v>
      </c>
      <c r="C130" s="165"/>
      <c r="D130" s="147"/>
      <c r="E130" s="147"/>
      <c r="F130" s="147"/>
      <c r="G130" s="147"/>
      <c r="H130" s="148"/>
      <c r="I130" s="164" t="s">
        <v>62</v>
      </c>
      <c r="J130" s="165"/>
      <c r="K130" s="147"/>
      <c r="L130" s="147"/>
      <c r="M130" s="147"/>
      <c r="N130" s="147"/>
      <c r="O130" s="148"/>
    </row>
    <row r="131" spans="2:15">
      <c r="B131" s="149" t="s">
        <v>73</v>
      </c>
      <c r="C131" s="150"/>
      <c r="D131" s="141" t="str">
        <f>IF(D66&lt;&gt;"",D66,"")</f>
        <v/>
      </c>
      <c r="E131" s="141"/>
      <c r="F131" s="141"/>
      <c r="G131" s="141"/>
      <c r="H131" s="142"/>
      <c r="I131" s="149" t="s">
        <v>73</v>
      </c>
      <c r="J131" s="150"/>
      <c r="K131" s="141" t="str">
        <f>IF(K66&lt;&gt;"",K66,"")</f>
        <v/>
      </c>
      <c r="L131" s="141"/>
      <c r="M131" s="141"/>
      <c r="N131" s="141"/>
      <c r="O131" s="142"/>
    </row>
    <row r="132" spans="2:15">
      <c r="B132" s="149" t="s">
        <v>74</v>
      </c>
      <c r="C132" s="150"/>
      <c r="D132" s="141" t="str">
        <f t="shared" ref="D132:D139" si="8">IF(D67&lt;&gt;"",D67,"")</f>
        <v/>
      </c>
      <c r="E132" s="141"/>
      <c r="F132" s="141"/>
      <c r="G132" s="141"/>
      <c r="H132" s="142"/>
      <c r="I132" s="149" t="s">
        <v>74</v>
      </c>
      <c r="J132" s="150"/>
      <c r="K132" s="141" t="str">
        <f t="shared" ref="K132:K139" si="9">IF(K67&lt;&gt;"",K67,"")</f>
        <v/>
      </c>
      <c r="L132" s="141"/>
      <c r="M132" s="141"/>
      <c r="N132" s="141"/>
      <c r="O132" s="142"/>
    </row>
    <row r="133" spans="2:15">
      <c r="B133" s="149" t="s">
        <v>15</v>
      </c>
      <c r="C133" s="150"/>
      <c r="D133" s="141" t="str">
        <f t="shared" si="8"/>
        <v/>
      </c>
      <c r="E133" s="141"/>
      <c r="F133" s="141"/>
      <c r="G133" s="141"/>
      <c r="H133" s="142"/>
      <c r="I133" s="149" t="s">
        <v>15</v>
      </c>
      <c r="J133" s="150"/>
      <c r="K133" s="141" t="str">
        <f t="shared" si="9"/>
        <v/>
      </c>
      <c r="L133" s="141"/>
      <c r="M133" s="141"/>
      <c r="N133" s="141"/>
      <c r="O133" s="142"/>
    </row>
    <row r="134" spans="2:15">
      <c r="B134" s="149"/>
      <c r="C134" s="150"/>
      <c r="D134" s="141" t="str">
        <f t="shared" si="8"/>
        <v/>
      </c>
      <c r="E134" s="141"/>
      <c r="F134" s="141"/>
      <c r="G134" s="141"/>
      <c r="H134" s="142"/>
      <c r="I134" s="149"/>
      <c r="J134" s="150"/>
      <c r="K134" s="141" t="str">
        <f t="shared" si="9"/>
        <v/>
      </c>
      <c r="L134" s="141"/>
      <c r="M134" s="141"/>
      <c r="N134" s="141"/>
      <c r="O134" s="142"/>
    </row>
    <row r="135" spans="2:15">
      <c r="B135" s="149"/>
      <c r="C135" s="150"/>
      <c r="D135" s="141" t="str">
        <f t="shared" si="8"/>
        <v/>
      </c>
      <c r="E135" s="141"/>
      <c r="F135" s="141"/>
      <c r="G135" s="141"/>
      <c r="H135" s="142"/>
      <c r="I135" s="149"/>
      <c r="J135" s="150"/>
      <c r="K135" s="141" t="str">
        <f t="shared" si="9"/>
        <v/>
      </c>
      <c r="L135" s="141"/>
      <c r="M135" s="141"/>
      <c r="N135" s="141"/>
      <c r="O135" s="142"/>
    </row>
    <row r="136" spans="2:15">
      <c r="B136" s="166"/>
      <c r="C136" s="167"/>
      <c r="D136" s="141" t="str">
        <f t="shared" si="8"/>
        <v/>
      </c>
      <c r="E136" s="141"/>
      <c r="F136" s="141"/>
      <c r="G136" s="141"/>
      <c r="H136" s="142"/>
      <c r="I136" s="166"/>
      <c r="J136" s="167"/>
      <c r="K136" s="141" t="str">
        <f t="shared" si="9"/>
        <v/>
      </c>
      <c r="L136" s="141"/>
      <c r="M136" s="141"/>
      <c r="N136" s="141"/>
      <c r="O136" s="142"/>
    </row>
    <row r="137" spans="2:15">
      <c r="B137" s="149" t="s">
        <v>76</v>
      </c>
      <c r="C137" s="150"/>
      <c r="D137" s="141" t="str">
        <f t="shared" si="8"/>
        <v/>
      </c>
      <c r="E137" s="141"/>
      <c r="F137" s="141"/>
      <c r="G137" s="141"/>
      <c r="H137" s="142"/>
      <c r="I137" s="149" t="s">
        <v>76</v>
      </c>
      <c r="J137" s="150"/>
      <c r="K137" s="141" t="str">
        <f t="shared" si="9"/>
        <v/>
      </c>
      <c r="L137" s="141"/>
      <c r="M137" s="141"/>
      <c r="N137" s="141"/>
      <c r="O137" s="142"/>
    </row>
    <row r="138" spans="2:15">
      <c r="B138" s="149" t="s">
        <v>77</v>
      </c>
      <c r="C138" s="150"/>
      <c r="D138" s="141" t="str">
        <f t="shared" si="8"/>
        <v/>
      </c>
      <c r="E138" s="141"/>
      <c r="F138" s="141"/>
      <c r="G138" s="141"/>
      <c r="H138" s="142"/>
      <c r="I138" s="149" t="s">
        <v>77</v>
      </c>
      <c r="J138" s="150"/>
      <c r="K138" s="141" t="str">
        <f t="shared" si="9"/>
        <v/>
      </c>
      <c r="L138" s="141"/>
      <c r="M138" s="141"/>
      <c r="N138" s="141"/>
      <c r="O138" s="142"/>
    </row>
    <row r="139" spans="2:15" ht="20.25" customHeight="1" thickBot="1">
      <c r="B139" s="153" t="s">
        <v>16</v>
      </c>
      <c r="C139" s="154"/>
      <c r="D139" s="140" t="str">
        <f t="shared" si="8"/>
        <v/>
      </c>
      <c r="E139" s="140"/>
      <c r="F139" s="140"/>
      <c r="G139" s="140"/>
      <c r="H139" s="285"/>
      <c r="I139" s="153" t="s">
        <v>16</v>
      </c>
      <c r="J139" s="154"/>
      <c r="K139" s="140" t="str">
        <f t="shared" si="9"/>
        <v/>
      </c>
      <c r="L139" s="140"/>
      <c r="M139" s="140"/>
      <c r="N139" s="140"/>
      <c r="O139" s="285"/>
    </row>
    <row r="140" spans="2:15" ht="15" thickBot="1"/>
    <row r="141" spans="2:15" ht="19.5" customHeight="1">
      <c r="B141" s="176" t="s">
        <v>24</v>
      </c>
      <c r="C141" s="177"/>
      <c r="D141" s="271"/>
      <c r="E141" s="272"/>
      <c r="F141" s="272"/>
      <c r="G141" s="273"/>
      <c r="H141" s="56"/>
      <c r="I141" s="57"/>
      <c r="J141" s="58"/>
      <c r="K141" s="58"/>
      <c r="L141" s="63"/>
      <c r="M141" s="60"/>
      <c r="N141" s="63" t="s">
        <v>5</v>
      </c>
      <c r="O141" s="63" t="s">
        <v>37</v>
      </c>
    </row>
    <row r="142" spans="2:15" ht="19.5" customHeight="1">
      <c r="B142" s="178"/>
      <c r="C142" s="179"/>
      <c r="D142" s="166" t="s">
        <v>3</v>
      </c>
      <c r="E142" s="167"/>
      <c r="F142" s="167"/>
      <c r="G142" s="274"/>
      <c r="H142" s="166" t="s">
        <v>4</v>
      </c>
      <c r="I142" s="167"/>
      <c r="J142" s="274"/>
      <c r="K142" s="119" t="s">
        <v>91</v>
      </c>
      <c r="L142" s="61" t="s">
        <v>19</v>
      </c>
      <c r="M142" s="61" t="s">
        <v>20</v>
      </c>
      <c r="N142" s="61" t="s">
        <v>23</v>
      </c>
      <c r="O142" s="61" t="s">
        <v>38</v>
      </c>
    </row>
    <row r="143" spans="2:15" ht="19.5" customHeight="1">
      <c r="B143" s="178"/>
      <c r="C143" s="179"/>
      <c r="D143" s="166" t="s">
        <v>78</v>
      </c>
      <c r="E143" s="167"/>
      <c r="F143" s="167"/>
      <c r="G143" s="274"/>
      <c r="H143" s="166" t="s">
        <v>21</v>
      </c>
      <c r="I143" s="167"/>
      <c r="J143" s="274"/>
      <c r="K143" s="125"/>
      <c r="L143" s="61" t="s">
        <v>22</v>
      </c>
      <c r="M143" s="61"/>
      <c r="N143" s="61" t="s">
        <v>96</v>
      </c>
      <c r="O143" s="61" t="s">
        <v>96</v>
      </c>
    </row>
    <row r="144" spans="2:15" ht="20.25" customHeight="1" thickBot="1">
      <c r="B144" s="180"/>
      <c r="C144" s="181"/>
      <c r="D144" s="275"/>
      <c r="E144" s="276"/>
      <c r="F144" s="276"/>
      <c r="G144" s="277"/>
      <c r="H144" s="124"/>
      <c r="I144" s="99"/>
      <c r="J144" s="59"/>
      <c r="K144" s="59"/>
      <c r="L144" s="90"/>
      <c r="M144" s="62"/>
      <c r="N144" s="64"/>
      <c r="O144" s="90"/>
    </row>
    <row r="145" spans="2:15" ht="19.5" customHeight="1">
      <c r="B145" s="267">
        <v>26</v>
      </c>
      <c r="C145" s="268"/>
      <c r="D145" s="280"/>
      <c r="E145" s="281"/>
      <c r="F145" s="281"/>
      <c r="G145" s="282"/>
      <c r="H145" s="280"/>
      <c r="I145" s="281"/>
      <c r="J145" s="282"/>
      <c r="K145" s="128"/>
      <c r="L145" s="68"/>
      <c r="M145" s="68"/>
      <c r="N145" s="291"/>
      <c r="O145" s="292" t="str">
        <f>IF(AND(M145="",N145=""),"",M145*N145)</f>
        <v/>
      </c>
    </row>
    <row r="146" spans="2:15" ht="19.5" customHeight="1">
      <c r="B146" s="269">
        <v>27</v>
      </c>
      <c r="C146" s="270"/>
      <c r="D146" s="155"/>
      <c r="E146" s="156"/>
      <c r="F146" s="156"/>
      <c r="G146" s="157"/>
      <c r="H146" s="155"/>
      <c r="I146" s="156"/>
      <c r="J146" s="157"/>
      <c r="K146" s="129"/>
      <c r="L146" s="69"/>
      <c r="M146" s="69"/>
      <c r="N146" s="293"/>
      <c r="O146" s="294" t="str">
        <f t="shared" ref="O146:O169" si="10">IF(AND(M146="",N146=""),"",M146*N146)</f>
        <v/>
      </c>
    </row>
    <row r="147" spans="2:15" ht="19.5" customHeight="1">
      <c r="B147" s="269">
        <v>28</v>
      </c>
      <c r="C147" s="270"/>
      <c r="D147" s="155"/>
      <c r="E147" s="156"/>
      <c r="F147" s="156"/>
      <c r="G147" s="157"/>
      <c r="H147" s="155"/>
      <c r="I147" s="156"/>
      <c r="J147" s="157"/>
      <c r="K147" s="129"/>
      <c r="L147" s="69"/>
      <c r="M147" s="69"/>
      <c r="N147" s="293"/>
      <c r="O147" s="294" t="str">
        <f t="shared" si="10"/>
        <v/>
      </c>
    </row>
    <row r="148" spans="2:15" ht="19.5" customHeight="1">
      <c r="B148" s="269">
        <v>29</v>
      </c>
      <c r="C148" s="270"/>
      <c r="D148" s="155"/>
      <c r="E148" s="156"/>
      <c r="F148" s="156"/>
      <c r="G148" s="157"/>
      <c r="H148" s="155"/>
      <c r="I148" s="156"/>
      <c r="J148" s="157"/>
      <c r="K148" s="129"/>
      <c r="L148" s="69"/>
      <c r="M148" s="69"/>
      <c r="N148" s="293"/>
      <c r="O148" s="294" t="str">
        <f t="shared" si="10"/>
        <v/>
      </c>
    </row>
    <row r="149" spans="2:15" ht="19.5" customHeight="1">
      <c r="B149" s="269">
        <v>30</v>
      </c>
      <c r="C149" s="270"/>
      <c r="D149" s="155"/>
      <c r="E149" s="156"/>
      <c r="F149" s="156"/>
      <c r="G149" s="157"/>
      <c r="H149" s="155"/>
      <c r="I149" s="156"/>
      <c r="J149" s="157"/>
      <c r="K149" s="129"/>
      <c r="L149" s="69"/>
      <c r="M149" s="69"/>
      <c r="N149" s="293"/>
      <c r="O149" s="294" t="str">
        <f t="shared" si="10"/>
        <v/>
      </c>
    </row>
    <row r="150" spans="2:15" ht="19.5" customHeight="1">
      <c r="B150" s="269">
        <v>31</v>
      </c>
      <c r="C150" s="270"/>
      <c r="D150" s="155"/>
      <c r="E150" s="156"/>
      <c r="F150" s="156"/>
      <c r="G150" s="157"/>
      <c r="H150" s="155"/>
      <c r="I150" s="156"/>
      <c r="J150" s="157"/>
      <c r="K150" s="129"/>
      <c r="L150" s="69"/>
      <c r="M150" s="69"/>
      <c r="N150" s="293"/>
      <c r="O150" s="294" t="str">
        <f t="shared" si="10"/>
        <v/>
      </c>
    </row>
    <row r="151" spans="2:15" ht="19.5" customHeight="1">
      <c r="B151" s="269">
        <v>32</v>
      </c>
      <c r="C151" s="270"/>
      <c r="D151" s="155"/>
      <c r="E151" s="156"/>
      <c r="F151" s="156"/>
      <c r="G151" s="157"/>
      <c r="H151" s="155"/>
      <c r="I151" s="156"/>
      <c r="J151" s="157"/>
      <c r="K151" s="129"/>
      <c r="L151" s="69"/>
      <c r="M151" s="69"/>
      <c r="N151" s="293"/>
      <c r="O151" s="294" t="str">
        <f t="shared" si="10"/>
        <v/>
      </c>
    </row>
    <row r="152" spans="2:15" ht="19.5" customHeight="1">
      <c r="B152" s="269">
        <v>33</v>
      </c>
      <c r="C152" s="270"/>
      <c r="D152" s="155"/>
      <c r="E152" s="156"/>
      <c r="F152" s="156"/>
      <c r="G152" s="157"/>
      <c r="H152" s="155"/>
      <c r="I152" s="156"/>
      <c r="J152" s="157"/>
      <c r="K152" s="129"/>
      <c r="L152" s="69"/>
      <c r="M152" s="69"/>
      <c r="N152" s="293"/>
      <c r="O152" s="294" t="str">
        <f t="shared" si="10"/>
        <v/>
      </c>
    </row>
    <row r="153" spans="2:15" ht="19.5" customHeight="1">
      <c r="B153" s="269">
        <v>34</v>
      </c>
      <c r="C153" s="270"/>
      <c r="D153" s="155"/>
      <c r="E153" s="156"/>
      <c r="F153" s="156"/>
      <c r="G153" s="157"/>
      <c r="H153" s="155"/>
      <c r="I153" s="156"/>
      <c r="J153" s="157"/>
      <c r="K153" s="129"/>
      <c r="L153" s="69"/>
      <c r="M153" s="69"/>
      <c r="N153" s="293"/>
      <c r="O153" s="294" t="str">
        <f t="shared" si="10"/>
        <v/>
      </c>
    </row>
    <row r="154" spans="2:15" ht="19.5" customHeight="1">
      <c r="B154" s="269">
        <v>35</v>
      </c>
      <c r="C154" s="270"/>
      <c r="D154" s="155"/>
      <c r="E154" s="156"/>
      <c r="F154" s="156"/>
      <c r="G154" s="157"/>
      <c r="H154" s="155"/>
      <c r="I154" s="156"/>
      <c r="J154" s="157"/>
      <c r="K154" s="129"/>
      <c r="L154" s="69"/>
      <c r="M154" s="69"/>
      <c r="N154" s="293"/>
      <c r="O154" s="294" t="str">
        <f t="shared" si="10"/>
        <v/>
      </c>
    </row>
    <row r="155" spans="2:15" ht="19.5" customHeight="1">
      <c r="B155" s="269">
        <v>36</v>
      </c>
      <c r="C155" s="270"/>
      <c r="D155" s="155"/>
      <c r="E155" s="156"/>
      <c r="F155" s="156"/>
      <c r="G155" s="157"/>
      <c r="H155" s="155"/>
      <c r="I155" s="156"/>
      <c r="J155" s="157"/>
      <c r="K155" s="129"/>
      <c r="L155" s="69"/>
      <c r="M155" s="69"/>
      <c r="N155" s="293"/>
      <c r="O155" s="294" t="str">
        <f t="shared" si="10"/>
        <v/>
      </c>
    </row>
    <row r="156" spans="2:15" ht="19.5" customHeight="1">
      <c r="B156" s="269">
        <v>37</v>
      </c>
      <c r="C156" s="270"/>
      <c r="D156" s="155"/>
      <c r="E156" s="156"/>
      <c r="F156" s="156"/>
      <c r="G156" s="157"/>
      <c r="H156" s="155"/>
      <c r="I156" s="156"/>
      <c r="J156" s="157"/>
      <c r="K156" s="129"/>
      <c r="L156" s="69"/>
      <c r="M156" s="69"/>
      <c r="N156" s="293"/>
      <c r="O156" s="294" t="str">
        <f t="shared" si="10"/>
        <v/>
      </c>
    </row>
    <row r="157" spans="2:15" ht="19.5" customHeight="1">
      <c r="B157" s="269">
        <v>38</v>
      </c>
      <c r="C157" s="270"/>
      <c r="D157" s="155"/>
      <c r="E157" s="156"/>
      <c r="F157" s="156"/>
      <c r="G157" s="157"/>
      <c r="H157" s="155"/>
      <c r="I157" s="156"/>
      <c r="J157" s="157"/>
      <c r="K157" s="129"/>
      <c r="L157" s="69"/>
      <c r="M157" s="69"/>
      <c r="N157" s="293"/>
      <c r="O157" s="294" t="str">
        <f t="shared" si="10"/>
        <v/>
      </c>
    </row>
    <row r="158" spans="2:15" ht="19.5" customHeight="1">
      <c r="B158" s="269">
        <v>39</v>
      </c>
      <c r="C158" s="270"/>
      <c r="D158" s="155"/>
      <c r="E158" s="156"/>
      <c r="F158" s="156"/>
      <c r="G158" s="157"/>
      <c r="H158" s="155"/>
      <c r="I158" s="156"/>
      <c r="J158" s="157"/>
      <c r="K158" s="129"/>
      <c r="L158" s="69"/>
      <c r="M158" s="69"/>
      <c r="N158" s="293"/>
      <c r="O158" s="294" t="str">
        <f t="shared" si="10"/>
        <v/>
      </c>
    </row>
    <row r="159" spans="2:15" ht="19.5" customHeight="1">
      <c r="B159" s="269">
        <v>40</v>
      </c>
      <c r="C159" s="270"/>
      <c r="D159" s="155"/>
      <c r="E159" s="156"/>
      <c r="F159" s="156"/>
      <c r="G159" s="157"/>
      <c r="H159" s="155"/>
      <c r="I159" s="156"/>
      <c r="J159" s="157"/>
      <c r="K159" s="129"/>
      <c r="L159" s="69"/>
      <c r="M159" s="69"/>
      <c r="N159" s="293"/>
      <c r="O159" s="294" t="str">
        <f t="shared" si="10"/>
        <v/>
      </c>
    </row>
    <row r="160" spans="2:15" ht="19.5" customHeight="1">
      <c r="B160" s="269">
        <v>41</v>
      </c>
      <c r="C160" s="270"/>
      <c r="D160" s="155"/>
      <c r="E160" s="156"/>
      <c r="F160" s="156"/>
      <c r="G160" s="157"/>
      <c r="H160" s="155"/>
      <c r="I160" s="156"/>
      <c r="J160" s="157"/>
      <c r="K160" s="129"/>
      <c r="L160" s="69"/>
      <c r="M160" s="69"/>
      <c r="N160" s="293"/>
      <c r="O160" s="294" t="str">
        <f t="shared" si="10"/>
        <v/>
      </c>
    </row>
    <row r="161" spans="2:15" ht="19.5" customHeight="1">
      <c r="B161" s="269">
        <v>42</v>
      </c>
      <c r="C161" s="270"/>
      <c r="D161" s="155"/>
      <c r="E161" s="156"/>
      <c r="F161" s="156"/>
      <c r="G161" s="157"/>
      <c r="H161" s="155"/>
      <c r="I161" s="156"/>
      <c r="J161" s="157"/>
      <c r="K161" s="129"/>
      <c r="L161" s="69"/>
      <c r="M161" s="69"/>
      <c r="N161" s="293"/>
      <c r="O161" s="294" t="str">
        <f t="shared" si="10"/>
        <v/>
      </c>
    </row>
    <row r="162" spans="2:15" ht="19.5" customHeight="1">
      <c r="B162" s="269">
        <v>43</v>
      </c>
      <c r="C162" s="270"/>
      <c r="D162" s="155"/>
      <c r="E162" s="156"/>
      <c r="F162" s="156"/>
      <c r="G162" s="157"/>
      <c r="H162" s="155"/>
      <c r="I162" s="156"/>
      <c r="J162" s="157"/>
      <c r="K162" s="129"/>
      <c r="L162" s="69"/>
      <c r="M162" s="69"/>
      <c r="N162" s="293"/>
      <c r="O162" s="294" t="str">
        <f t="shared" si="10"/>
        <v/>
      </c>
    </row>
    <row r="163" spans="2:15" ht="19.5" customHeight="1">
      <c r="B163" s="269">
        <v>44</v>
      </c>
      <c r="C163" s="270"/>
      <c r="D163" s="155"/>
      <c r="E163" s="156"/>
      <c r="F163" s="156"/>
      <c r="G163" s="157"/>
      <c r="H163" s="155"/>
      <c r="I163" s="156"/>
      <c r="J163" s="157"/>
      <c r="K163" s="129"/>
      <c r="L163" s="69"/>
      <c r="M163" s="69"/>
      <c r="N163" s="293"/>
      <c r="O163" s="294" t="str">
        <f t="shared" si="10"/>
        <v/>
      </c>
    </row>
    <row r="164" spans="2:15" ht="19.5" customHeight="1">
      <c r="B164" s="269">
        <v>45</v>
      </c>
      <c r="C164" s="270"/>
      <c r="D164" s="155"/>
      <c r="E164" s="156"/>
      <c r="F164" s="156"/>
      <c r="G164" s="157"/>
      <c r="H164" s="155"/>
      <c r="I164" s="156"/>
      <c r="J164" s="157"/>
      <c r="K164" s="129"/>
      <c r="L164" s="69"/>
      <c r="M164" s="69"/>
      <c r="N164" s="293"/>
      <c r="O164" s="294" t="str">
        <f t="shared" si="10"/>
        <v/>
      </c>
    </row>
    <row r="165" spans="2:15" ht="19.5" customHeight="1">
      <c r="B165" s="269">
        <v>46</v>
      </c>
      <c r="C165" s="270"/>
      <c r="D165" s="155"/>
      <c r="E165" s="156"/>
      <c r="F165" s="156"/>
      <c r="G165" s="157"/>
      <c r="H165" s="155"/>
      <c r="I165" s="156"/>
      <c r="J165" s="157"/>
      <c r="K165" s="129"/>
      <c r="L165" s="69"/>
      <c r="M165" s="69"/>
      <c r="N165" s="293"/>
      <c r="O165" s="294" t="str">
        <f t="shared" si="10"/>
        <v/>
      </c>
    </row>
    <row r="166" spans="2:15" ht="19.5" customHeight="1">
      <c r="B166" s="269">
        <v>47</v>
      </c>
      <c r="C166" s="270"/>
      <c r="D166" s="155"/>
      <c r="E166" s="156"/>
      <c r="F166" s="156"/>
      <c r="G166" s="157"/>
      <c r="H166" s="155"/>
      <c r="I166" s="156"/>
      <c r="J166" s="157"/>
      <c r="K166" s="129"/>
      <c r="L166" s="69"/>
      <c r="M166" s="69"/>
      <c r="N166" s="293"/>
      <c r="O166" s="294" t="str">
        <f t="shared" si="10"/>
        <v/>
      </c>
    </row>
    <row r="167" spans="2:15" ht="19.5" customHeight="1">
      <c r="B167" s="269">
        <v>48</v>
      </c>
      <c r="C167" s="270"/>
      <c r="D167" s="155"/>
      <c r="E167" s="156"/>
      <c r="F167" s="156"/>
      <c r="G167" s="157"/>
      <c r="H167" s="155"/>
      <c r="I167" s="156"/>
      <c r="J167" s="157"/>
      <c r="K167" s="129"/>
      <c r="L167" s="69"/>
      <c r="M167" s="69"/>
      <c r="N167" s="293"/>
      <c r="O167" s="294" t="str">
        <f t="shared" si="10"/>
        <v/>
      </c>
    </row>
    <row r="168" spans="2:15" ht="19.5" customHeight="1">
      <c r="B168" s="269">
        <v>49</v>
      </c>
      <c r="C168" s="270"/>
      <c r="D168" s="155"/>
      <c r="E168" s="156"/>
      <c r="F168" s="156"/>
      <c r="G168" s="157"/>
      <c r="H168" s="155"/>
      <c r="I168" s="156"/>
      <c r="J168" s="157"/>
      <c r="K168" s="129"/>
      <c r="L168" s="69"/>
      <c r="M168" s="69"/>
      <c r="N168" s="293"/>
      <c r="O168" s="294" t="str">
        <f t="shared" si="10"/>
        <v/>
      </c>
    </row>
    <row r="169" spans="2:15" ht="20.25" customHeight="1" thickBot="1">
      <c r="B169" s="283">
        <v>50</v>
      </c>
      <c r="C169" s="284"/>
      <c r="D169" s="158"/>
      <c r="E169" s="159"/>
      <c r="F169" s="159"/>
      <c r="G169" s="160"/>
      <c r="H169" s="158"/>
      <c r="I169" s="159"/>
      <c r="J169" s="160"/>
      <c r="K169" s="129"/>
      <c r="L169" s="69"/>
      <c r="M169" s="69"/>
      <c r="N169" s="293"/>
      <c r="O169" s="294" t="str">
        <f t="shared" si="10"/>
        <v/>
      </c>
    </row>
    <row r="170" spans="2:15" ht="20.25" customHeight="1" thickBot="1">
      <c r="B170" s="169"/>
      <c r="C170" s="170"/>
      <c r="D170" s="161"/>
      <c r="E170" s="162"/>
      <c r="F170" s="162"/>
      <c r="G170" s="163"/>
      <c r="H170" s="161"/>
      <c r="I170" s="162"/>
      <c r="J170" s="163"/>
      <c r="K170" s="132"/>
      <c r="L170" s="48"/>
      <c r="M170" s="48" t="str">
        <f>M105</f>
        <v>FOB</v>
      </c>
      <c r="N170" s="47" t="s">
        <v>63</v>
      </c>
      <c r="O170" s="295">
        <f>SUM(O145:O169)</f>
        <v>0</v>
      </c>
    </row>
    <row r="172" spans="2:15">
      <c r="G172" s="15" t="s">
        <v>6</v>
      </c>
    </row>
    <row r="173" spans="2:15">
      <c r="G173" s="15" t="s">
        <v>7</v>
      </c>
    </row>
    <row r="174" spans="2:15">
      <c r="G174" s="44" t="s">
        <v>8</v>
      </c>
    </row>
    <row r="175" spans="2:15" ht="15" thickBot="1">
      <c r="G175" s="41"/>
      <c r="H175" s="41"/>
      <c r="I175" s="41"/>
      <c r="J175" s="41"/>
      <c r="K175" s="41"/>
      <c r="L175" s="96"/>
      <c r="M175" s="41"/>
      <c r="N175" s="41"/>
    </row>
    <row r="177" spans="2:15">
      <c r="M177" s="29" t="s">
        <v>35</v>
      </c>
      <c r="N177" s="50" t="str">
        <f>N47</f>
        <v>C0000-001</v>
      </c>
    </row>
    <row r="178" spans="2:15">
      <c r="M178" s="29" t="s">
        <v>33</v>
      </c>
      <c r="N178" s="51" t="s">
        <v>36</v>
      </c>
    </row>
    <row r="181" spans="2:15" ht="20" customHeight="1">
      <c r="B181" s="173" t="s">
        <v>12</v>
      </c>
      <c r="C181" s="173"/>
      <c r="D181" s="173"/>
      <c r="E181" s="173"/>
      <c r="F181" s="173"/>
      <c r="G181" s="173"/>
      <c r="H181" s="173"/>
      <c r="I181" s="173"/>
      <c r="J181" s="173"/>
      <c r="K181" s="173"/>
      <c r="L181" s="173"/>
      <c r="M181" s="173"/>
      <c r="N181" s="173"/>
      <c r="O181" s="173"/>
    </row>
    <row r="182" spans="2:15" ht="15" thickBot="1">
      <c r="M182" s="29" t="s">
        <v>13</v>
      </c>
      <c r="N182" s="168">
        <f>E5</f>
        <v>46023</v>
      </c>
      <c r="O182" s="168"/>
    </row>
    <row r="183" spans="2:15">
      <c r="B183" s="34" t="s">
        <v>0</v>
      </c>
      <c r="C183" s="43"/>
      <c r="D183" s="35"/>
      <c r="E183" s="35"/>
      <c r="F183" s="35"/>
      <c r="G183" s="35"/>
      <c r="H183" s="36"/>
      <c r="I183" s="34" t="s">
        <v>14</v>
      </c>
      <c r="J183" s="43"/>
      <c r="K183" s="35"/>
      <c r="L183" s="105"/>
      <c r="M183" s="43" t="s">
        <v>1</v>
      </c>
      <c r="N183" s="35"/>
      <c r="O183" s="36"/>
    </row>
    <row r="184" spans="2:15" ht="15" thickBot="1">
      <c r="B184" s="37"/>
      <c r="C184" s="97"/>
      <c r="D184" s="139"/>
      <c r="E184" s="139"/>
      <c r="F184" s="139"/>
      <c r="G184" s="139"/>
      <c r="H184" s="38"/>
      <c r="I184" s="39"/>
      <c r="J184" s="98"/>
      <c r="K184" s="140" t="str">
        <f>N47</f>
        <v>C0000-001</v>
      </c>
      <c r="L184" s="140"/>
      <c r="M184" s="140"/>
      <c r="N184" s="140"/>
      <c r="O184" s="42"/>
    </row>
    <row r="185" spans="2:15" ht="19.5" customHeight="1">
      <c r="B185" s="164" t="s">
        <v>61</v>
      </c>
      <c r="C185" s="165"/>
      <c r="D185" s="145"/>
      <c r="E185" s="145"/>
      <c r="F185" s="145"/>
      <c r="G185" s="145"/>
      <c r="H185" s="146"/>
      <c r="I185" s="164" t="s">
        <v>2</v>
      </c>
      <c r="J185" s="165"/>
      <c r="K185" s="147"/>
      <c r="L185" s="147"/>
      <c r="M185" s="147"/>
      <c r="N185" s="147"/>
      <c r="O185" s="148"/>
    </row>
    <row r="186" spans="2:15">
      <c r="B186" s="149" t="s">
        <v>73</v>
      </c>
      <c r="C186" s="150"/>
      <c r="D186" s="141" t="str">
        <f>IF(D56&lt;&gt;"",D56,"")</f>
        <v/>
      </c>
      <c r="E186" s="141"/>
      <c r="F186" s="141"/>
      <c r="G186" s="141"/>
      <c r="H186" s="142"/>
      <c r="I186" s="149" t="s">
        <v>73</v>
      </c>
      <c r="J186" s="297"/>
      <c r="K186" s="298" t="str">
        <f>IF(K56&lt;&gt;"",K56,"")</f>
        <v/>
      </c>
      <c r="L186" s="298"/>
      <c r="M186" s="298"/>
      <c r="N186" s="298"/>
      <c r="O186" s="142"/>
    </row>
    <row r="187" spans="2:15">
      <c r="B187" s="149" t="s">
        <v>74</v>
      </c>
      <c r="C187" s="150"/>
      <c r="D187" s="141" t="str">
        <f t="shared" ref="D187:D194" si="11">IF(D57&lt;&gt;"",D57,"")</f>
        <v/>
      </c>
      <c r="E187" s="141"/>
      <c r="F187" s="141"/>
      <c r="G187" s="141"/>
      <c r="H187" s="142"/>
      <c r="I187" s="149" t="s">
        <v>74</v>
      </c>
      <c r="J187" s="297"/>
      <c r="K187" s="298" t="str">
        <f t="shared" ref="K187:K194" si="12">IF(K57&lt;&gt;"",K57,"")</f>
        <v/>
      </c>
      <c r="L187" s="298"/>
      <c r="M187" s="298"/>
      <c r="N187" s="298"/>
      <c r="O187" s="142"/>
    </row>
    <row r="188" spans="2:15">
      <c r="B188" s="149" t="s">
        <v>15</v>
      </c>
      <c r="C188" s="150"/>
      <c r="D188" s="141" t="str">
        <f t="shared" si="11"/>
        <v/>
      </c>
      <c r="E188" s="141"/>
      <c r="F188" s="141"/>
      <c r="G188" s="141"/>
      <c r="H188" s="142"/>
      <c r="I188" s="149" t="s">
        <v>15</v>
      </c>
      <c r="J188" s="297"/>
      <c r="K188" s="298" t="str">
        <f t="shared" si="12"/>
        <v/>
      </c>
      <c r="L188" s="298"/>
      <c r="M188" s="298"/>
      <c r="N188" s="298"/>
      <c r="O188" s="142"/>
    </row>
    <row r="189" spans="2:15">
      <c r="B189" s="149"/>
      <c r="C189" s="150"/>
      <c r="D189" s="141" t="str">
        <f t="shared" si="11"/>
        <v/>
      </c>
      <c r="E189" s="141"/>
      <c r="F189" s="141"/>
      <c r="G189" s="141"/>
      <c r="H189" s="142"/>
      <c r="I189" s="149"/>
      <c r="J189" s="297"/>
      <c r="K189" s="298" t="str">
        <f t="shared" si="12"/>
        <v/>
      </c>
      <c r="L189" s="298"/>
      <c r="M189" s="298"/>
      <c r="N189" s="298"/>
      <c r="O189" s="142"/>
    </row>
    <row r="190" spans="2:15">
      <c r="B190" s="149"/>
      <c r="C190" s="150"/>
      <c r="D190" s="141" t="str">
        <f t="shared" si="11"/>
        <v/>
      </c>
      <c r="E190" s="141"/>
      <c r="F190" s="141"/>
      <c r="G190" s="141"/>
      <c r="H190" s="142"/>
      <c r="I190" s="149"/>
      <c r="J190" s="297"/>
      <c r="K190" s="298" t="str">
        <f t="shared" si="12"/>
        <v/>
      </c>
      <c r="L190" s="298"/>
      <c r="M190" s="298"/>
      <c r="N190" s="298"/>
      <c r="O190" s="142"/>
    </row>
    <row r="191" spans="2:15">
      <c r="B191" s="166"/>
      <c r="C191" s="167"/>
      <c r="D191" s="141" t="str">
        <f t="shared" si="11"/>
        <v/>
      </c>
      <c r="E191" s="141"/>
      <c r="F191" s="141"/>
      <c r="G191" s="141"/>
      <c r="H191" s="142"/>
      <c r="I191" s="166"/>
      <c r="J191" s="299"/>
      <c r="K191" s="298" t="str">
        <f t="shared" si="12"/>
        <v/>
      </c>
      <c r="L191" s="298"/>
      <c r="M191" s="298"/>
      <c r="N191" s="298"/>
      <c r="O191" s="142"/>
    </row>
    <row r="192" spans="2:15">
      <c r="B192" s="149" t="s">
        <v>76</v>
      </c>
      <c r="C192" s="150"/>
      <c r="D192" s="141" t="str">
        <f t="shared" si="11"/>
        <v/>
      </c>
      <c r="E192" s="141"/>
      <c r="F192" s="141"/>
      <c r="G192" s="141"/>
      <c r="H192" s="142"/>
      <c r="I192" s="149" t="s">
        <v>76</v>
      </c>
      <c r="J192" s="297"/>
      <c r="K192" s="298" t="str">
        <f t="shared" si="12"/>
        <v/>
      </c>
      <c r="L192" s="298"/>
      <c r="M192" s="298"/>
      <c r="N192" s="298"/>
      <c r="O192" s="142"/>
    </row>
    <row r="193" spans="2:15">
      <c r="B193" s="149" t="s">
        <v>77</v>
      </c>
      <c r="C193" s="150"/>
      <c r="D193" s="141" t="str">
        <f t="shared" si="11"/>
        <v/>
      </c>
      <c r="E193" s="141"/>
      <c r="F193" s="141"/>
      <c r="G193" s="141"/>
      <c r="H193" s="142"/>
      <c r="I193" s="149" t="s">
        <v>77</v>
      </c>
      <c r="J193" s="297"/>
      <c r="K193" s="298" t="str">
        <f t="shared" si="12"/>
        <v/>
      </c>
      <c r="L193" s="298"/>
      <c r="M193" s="298"/>
      <c r="N193" s="298"/>
      <c r="O193" s="142"/>
    </row>
    <row r="194" spans="2:15" ht="20.25" customHeight="1" thickBot="1">
      <c r="B194" s="153" t="s">
        <v>16</v>
      </c>
      <c r="C194" s="154"/>
      <c r="D194" s="141" t="str">
        <f t="shared" si="11"/>
        <v/>
      </c>
      <c r="E194" s="141"/>
      <c r="F194" s="141"/>
      <c r="G194" s="141"/>
      <c r="H194" s="142"/>
      <c r="I194" s="153" t="s">
        <v>16</v>
      </c>
      <c r="J194" s="154"/>
      <c r="K194" s="140" t="str">
        <f t="shared" si="12"/>
        <v/>
      </c>
      <c r="L194" s="140"/>
      <c r="M194" s="140"/>
      <c r="N194" s="140"/>
      <c r="O194" s="285"/>
    </row>
    <row r="195" spans="2:15" ht="19.5" customHeight="1">
      <c r="B195" s="164" t="s">
        <v>60</v>
      </c>
      <c r="C195" s="165"/>
      <c r="D195" s="135"/>
      <c r="E195" s="136"/>
      <c r="F195" s="136"/>
      <c r="G195" s="136"/>
      <c r="H195" s="137"/>
      <c r="I195" s="164" t="s">
        <v>62</v>
      </c>
      <c r="J195" s="165"/>
      <c r="K195" s="135"/>
      <c r="L195" s="136"/>
      <c r="M195" s="136"/>
      <c r="N195" s="136"/>
      <c r="O195" s="137"/>
    </row>
    <row r="196" spans="2:15">
      <c r="B196" s="149" t="s">
        <v>73</v>
      </c>
      <c r="C196" s="297"/>
      <c r="D196" s="298" t="str">
        <f>IF(D66&lt;&gt;"",D66,"")</f>
        <v/>
      </c>
      <c r="E196" s="298"/>
      <c r="F196" s="298"/>
      <c r="G196" s="298"/>
      <c r="H196" s="142"/>
      <c r="I196" s="149" t="s">
        <v>73</v>
      </c>
      <c r="J196" s="297"/>
      <c r="K196" s="298" t="str">
        <f>IF(K66&lt;&gt;"",K66,"")</f>
        <v/>
      </c>
      <c r="L196" s="298"/>
      <c r="M196" s="298"/>
      <c r="N196" s="298"/>
      <c r="O196" s="142"/>
    </row>
    <row r="197" spans="2:15">
      <c r="B197" s="149" t="s">
        <v>74</v>
      </c>
      <c r="C197" s="297"/>
      <c r="D197" s="298" t="str">
        <f t="shared" ref="D197:D204" si="13">IF(D67&lt;&gt;"",D67,"")</f>
        <v/>
      </c>
      <c r="E197" s="298"/>
      <c r="F197" s="298"/>
      <c r="G197" s="298"/>
      <c r="H197" s="142"/>
      <c r="I197" s="149" t="s">
        <v>74</v>
      </c>
      <c r="J197" s="297"/>
      <c r="K197" s="298" t="str">
        <f t="shared" ref="K197:K204" si="14">IF(K67&lt;&gt;"",K67,"")</f>
        <v/>
      </c>
      <c r="L197" s="298"/>
      <c r="M197" s="298"/>
      <c r="N197" s="298"/>
      <c r="O197" s="142"/>
    </row>
    <row r="198" spans="2:15">
      <c r="B198" s="149" t="s">
        <v>15</v>
      </c>
      <c r="C198" s="297"/>
      <c r="D198" s="298" t="str">
        <f t="shared" si="13"/>
        <v/>
      </c>
      <c r="E198" s="298"/>
      <c r="F198" s="298"/>
      <c r="G198" s="298"/>
      <c r="H198" s="142"/>
      <c r="I198" s="149" t="s">
        <v>15</v>
      </c>
      <c r="J198" s="297"/>
      <c r="K198" s="298" t="str">
        <f t="shared" si="14"/>
        <v/>
      </c>
      <c r="L198" s="298"/>
      <c r="M198" s="298"/>
      <c r="N198" s="298"/>
      <c r="O198" s="142"/>
    </row>
    <row r="199" spans="2:15">
      <c r="B199" s="149"/>
      <c r="C199" s="297"/>
      <c r="D199" s="298" t="str">
        <f t="shared" si="13"/>
        <v/>
      </c>
      <c r="E199" s="298"/>
      <c r="F199" s="298"/>
      <c r="G199" s="298"/>
      <c r="H199" s="142"/>
      <c r="I199" s="149"/>
      <c r="J199" s="297"/>
      <c r="K199" s="298" t="str">
        <f t="shared" si="14"/>
        <v/>
      </c>
      <c r="L199" s="298"/>
      <c r="M199" s="298"/>
      <c r="N199" s="298"/>
      <c r="O199" s="142"/>
    </row>
    <row r="200" spans="2:15">
      <c r="B200" s="149"/>
      <c r="C200" s="297"/>
      <c r="D200" s="298" t="str">
        <f t="shared" si="13"/>
        <v/>
      </c>
      <c r="E200" s="298"/>
      <c r="F200" s="298"/>
      <c r="G200" s="298"/>
      <c r="H200" s="142"/>
      <c r="I200" s="149"/>
      <c r="J200" s="297"/>
      <c r="K200" s="298" t="str">
        <f t="shared" si="14"/>
        <v/>
      </c>
      <c r="L200" s="298"/>
      <c r="M200" s="298"/>
      <c r="N200" s="298"/>
      <c r="O200" s="142"/>
    </row>
    <row r="201" spans="2:15">
      <c r="B201" s="166"/>
      <c r="C201" s="299"/>
      <c r="D201" s="298" t="str">
        <f t="shared" si="13"/>
        <v/>
      </c>
      <c r="E201" s="298"/>
      <c r="F201" s="298"/>
      <c r="G201" s="298"/>
      <c r="H201" s="142"/>
      <c r="I201" s="166"/>
      <c r="J201" s="299"/>
      <c r="K201" s="298" t="str">
        <f t="shared" si="14"/>
        <v/>
      </c>
      <c r="L201" s="298"/>
      <c r="M201" s="298"/>
      <c r="N201" s="298"/>
      <c r="O201" s="142"/>
    </row>
    <row r="202" spans="2:15">
      <c r="B202" s="149" t="s">
        <v>76</v>
      </c>
      <c r="C202" s="297"/>
      <c r="D202" s="298" t="str">
        <f t="shared" si="13"/>
        <v/>
      </c>
      <c r="E202" s="298"/>
      <c r="F202" s="298"/>
      <c r="G202" s="298"/>
      <c r="H202" s="142"/>
      <c r="I202" s="149" t="s">
        <v>76</v>
      </c>
      <c r="J202" s="297"/>
      <c r="K202" s="298" t="str">
        <f t="shared" si="14"/>
        <v/>
      </c>
      <c r="L202" s="298"/>
      <c r="M202" s="298"/>
      <c r="N202" s="298"/>
      <c r="O202" s="142"/>
    </row>
    <row r="203" spans="2:15">
      <c r="B203" s="149" t="s">
        <v>77</v>
      </c>
      <c r="C203" s="297"/>
      <c r="D203" s="298" t="str">
        <f t="shared" si="13"/>
        <v/>
      </c>
      <c r="E203" s="298"/>
      <c r="F203" s="298"/>
      <c r="G203" s="298"/>
      <c r="H203" s="142"/>
      <c r="I203" s="149" t="s">
        <v>77</v>
      </c>
      <c r="J203" s="297"/>
      <c r="K203" s="298" t="str">
        <f t="shared" si="14"/>
        <v/>
      </c>
      <c r="L203" s="298"/>
      <c r="M203" s="298"/>
      <c r="N203" s="298"/>
      <c r="O203" s="142"/>
    </row>
    <row r="204" spans="2:15" ht="20.25" customHeight="1" thickBot="1">
      <c r="B204" s="153" t="s">
        <v>16</v>
      </c>
      <c r="C204" s="154"/>
      <c r="D204" s="140" t="str">
        <f t="shared" si="13"/>
        <v/>
      </c>
      <c r="E204" s="140"/>
      <c r="F204" s="140"/>
      <c r="G204" s="140"/>
      <c r="H204" s="285"/>
      <c r="I204" s="153" t="s">
        <v>16</v>
      </c>
      <c r="J204" s="154"/>
      <c r="K204" s="140" t="str">
        <f t="shared" si="14"/>
        <v/>
      </c>
      <c r="L204" s="140"/>
      <c r="M204" s="140"/>
      <c r="N204" s="140"/>
      <c r="O204" s="285"/>
    </row>
    <row r="205" spans="2:15" ht="15" thickBot="1"/>
    <row r="206" spans="2:15" ht="19.5" customHeight="1">
      <c r="B206" s="176" t="s">
        <v>24</v>
      </c>
      <c r="C206" s="177"/>
      <c r="D206" s="271"/>
      <c r="E206" s="272"/>
      <c r="F206" s="272"/>
      <c r="G206" s="273"/>
      <c r="H206" s="56"/>
      <c r="I206" s="57"/>
      <c r="J206" s="58"/>
      <c r="K206" s="58"/>
      <c r="L206" s="63"/>
      <c r="M206" s="60"/>
      <c r="N206" s="63" t="s">
        <v>5</v>
      </c>
      <c r="O206" s="63" t="s">
        <v>37</v>
      </c>
    </row>
    <row r="207" spans="2:15" ht="19.5" customHeight="1">
      <c r="B207" s="178"/>
      <c r="C207" s="179"/>
      <c r="D207" s="166" t="s">
        <v>3</v>
      </c>
      <c r="E207" s="167"/>
      <c r="F207" s="167"/>
      <c r="G207" s="274"/>
      <c r="H207" s="166" t="s">
        <v>4</v>
      </c>
      <c r="I207" s="167"/>
      <c r="J207" s="274"/>
      <c r="K207" s="119" t="s">
        <v>91</v>
      </c>
      <c r="L207" s="61" t="s">
        <v>19</v>
      </c>
      <c r="M207" s="61" t="s">
        <v>20</v>
      </c>
      <c r="N207" s="61" t="s">
        <v>23</v>
      </c>
      <c r="O207" s="61" t="s">
        <v>38</v>
      </c>
    </row>
    <row r="208" spans="2:15" ht="19.5" customHeight="1">
      <c r="B208" s="178"/>
      <c r="C208" s="179"/>
      <c r="D208" s="166" t="s">
        <v>78</v>
      </c>
      <c r="E208" s="167"/>
      <c r="F208" s="167"/>
      <c r="G208" s="274"/>
      <c r="H208" s="166" t="s">
        <v>21</v>
      </c>
      <c r="I208" s="167"/>
      <c r="J208" s="274"/>
      <c r="K208" s="125"/>
      <c r="L208" s="61" t="s">
        <v>22</v>
      </c>
      <c r="M208" s="61"/>
      <c r="N208" s="61" t="s">
        <v>96</v>
      </c>
      <c r="O208" s="61" t="s">
        <v>96</v>
      </c>
    </row>
    <row r="209" spans="2:15" ht="20.25" customHeight="1" thickBot="1">
      <c r="B209" s="180"/>
      <c r="C209" s="181"/>
      <c r="D209" s="275"/>
      <c r="E209" s="276"/>
      <c r="F209" s="276"/>
      <c r="G209" s="277"/>
      <c r="H209" s="124"/>
      <c r="I209" s="99"/>
      <c r="J209" s="59"/>
      <c r="K209" s="59"/>
      <c r="L209" s="90"/>
      <c r="M209" s="62"/>
      <c r="N209" s="64"/>
      <c r="O209" s="90"/>
    </row>
    <row r="210" spans="2:15" ht="19.5" customHeight="1">
      <c r="B210" s="265">
        <v>51</v>
      </c>
      <c r="C210" s="266"/>
      <c r="D210" s="280"/>
      <c r="E210" s="281"/>
      <c r="F210" s="281"/>
      <c r="G210" s="282"/>
      <c r="H210" s="280"/>
      <c r="I210" s="281"/>
      <c r="J210" s="282"/>
      <c r="K210" s="128"/>
      <c r="L210" s="68"/>
      <c r="M210" s="68"/>
      <c r="N210" s="291"/>
      <c r="O210" s="296" t="str">
        <f>IF(AND(M210="",N210=""),"",M210*N210)</f>
        <v/>
      </c>
    </row>
    <row r="211" spans="2:15" ht="19.5" customHeight="1">
      <c r="B211" s="174">
        <v>52</v>
      </c>
      <c r="C211" s="175"/>
      <c r="D211" s="155"/>
      <c r="E211" s="156"/>
      <c r="F211" s="156"/>
      <c r="G211" s="157"/>
      <c r="H211" s="155"/>
      <c r="I211" s="156"/>
      <c r="J211" s="157"/>
      <c r="K211" s="129"/>
      <c r="L211" s="69"/>
      <c r="M211" s="69"/>
      <c r="N211" s="293"/>
      <c r="O211" s="294" t="str">
        <f>IF(AND(M211="",N211=""),"",M211*N211)</f>
        <v/>
      </c>
    </row>
    <row r="212" spans="2:15" ht="19.5" customHeight="1">
      <c r="B212" s="174">
        <v>53</v>
      </c>
      <c r="C212" s="175"/>
      <c r="D212" s="155"/>
      <c r="E212" s="156"/>
      <c r="F212" s="156"/>
      <c r="G212" s="157"/>
      <c r="H212" s="155"/>
      <c r="I212" s="156"/>
      <c r="J212" s="157"/>
      <c r="K212" s="129"/>
      <c r="L212" s="69"/>
      <c r="M212" s="69"/>
      <c r="N212" s="293"/>
      <c r="O212" s="294" t="str">
        <f t="shared" ref="O212:O234" si="15">IF(AND(M212="",N212=""),"",M212*N212)</f>
        <v/>
      </c>
    </row>
    <row r="213" spans="2:15" ht="19.5" customHeight="1">
      <c r="B213" s="174">
        <v>54</v>
      </c>
      <c r="C213" s="175"/>
      <c r="D213" s="155"/>
      <c r="E213" s="156"/>
      <c r="F213" s="156"/>
      <c r="G213" s="157"/>
      <c r="H213" s="155"/>
      <c r="I213" s="156"/>
      <c r="J213" s="157"/>
      <c r="K213" s="129"/>
      <c r="L213" s="69"/>
      <c r="M213" s="69"/>
      <c r="N213" s="293"/>
      <c r="O213" s="294" t="str">
        <f t="shared" si="15"/>
        <v/>
      </c>
    </row>
    <row r="214" spans="2:15" ht="19.5" customHeight="1">
      <c r="B214" s="174">
        <v>55</v>
      </c>
      <c r="C214" s="175"/>
      <c r="D214" s="155"/>
      <c r="E214" s="156"/>
      <c r="F214" s="156"/>
      <c r="G214" s="157"/>
      <c r="H214" s="155"/>
      <c r="I214" s="156"/>
      <c r="J214" s="157"/>
      <c r="K214" s="129"/>
      <c r="L214" s="69"/>
      <c r="M214" s="69"/>
      <c r="N214" s="293"/>
      <c r="O214" s="294" t="str">
        <f t="shared" si="15"/>
        <v/>
      </c>
    </row>
    <row r="215" spans="2:15" ht="19.5" customHeight="1">
      <c r="B215" s="174">
        <v>56</v>
      </c>
      <c r="C215" s="175"/>
      <c r="D215" s="155"/>
      <c r="E215" s="156"/>
      <c r="F215" s="156"/>
      <c r="G215" s="157"/>
      <c r="H215" s="155"/>
      <c r="I215" s="156"/>
      <c r="J215" s="157"/>
      <c r="K215" s="129"/>
      <c r="L215" s="69"/>
      <c r="M215" s="69"/>
      <c r="N215" s="293"/>
      <c r="O215" s="294" t="str">
        <f t="shared" si="15"/>
        <v/>
      </c>
    </row>
    <row r="216" spans="2:15" ht="19.5" customHeight="1">
      <c r="B216" s="174">
        <v>57</v>
      </c>
      <c r="C216" s="175"/>
      <c r="D216" s="155"/>
      <c r="E216" s="156"/>
      <c r="F216" s="156"/>
      <c r="G216" s="157"/>
      <c r="H216" s="155"/>
      <c r="I216" s="156"/>
      <c r="J216" s="157"/>
      <c r="K216" s="129"/>
      <c r="L216" s="69"/>
      <c r="M216" s="69"/>
      <c r="N216" s="293"/>
      <c r="O216" s="294" t="str">
        <f t="shared" si="15"/>
        <v/>
      </c>
    </row>
    <row r="217" spans="2:15" ht="19.5" customHeight="1">
      <c r="B217" s="174">
        <v>58</v>
      </c>
      <c r="C217" s="175"/>
      <c r="D217" s="155"/>
      <c r="E217" s="156"/>
      <c r="F217" s="156"/>
      <c r="G217" s="157"/>
      <c r="H217" s="155"/>
      <c r="I217" s="156"/>
      <c r="J217" s="157"/>
      <c r="K217" s="129"/>
      <c r="L217" s="69"/>
      <c r="M217" s="69"/>
      <c r="N217" s="293"/>
      <c r="O217" s="294" t="str">
        <f t="shared" si="15"/>
        <v/>
      </c>
    </row>
    <row r="218" spans="2:15" ht="19.5" customHeight="1">
      <c r="B218" s="174">
        <v>59</v>
      </c>
      <c r="C218" s="175"/>
      <c r="D218" s="155"/>
      <c r="E218" s="156"/>
      <c r="F218" s="156"/>
      <c r="G218" s="157"/>
      <c r="H218" s="155"/>
      <c r="I218" s="156"/>
      <c r="J218" s="157"/>
      <c r="K218" s="129"/>
      <c r="L218" s="69"/>
      <c r="M218" s="69"/>
      <c r="N218" s="293"/>
      <c r="O218" s="294" t="str">
        <f t="shared" si="15"/>
        <v/>
      </c>
    </row>
    <row r="219" spans="2:15" ht="19.5" customHeight="1">
      <c r="B219" s="174">
        <v>60</v>
      </c>
      <c r="C219" s="175"/>
      <c r="D219" s="155"/>
      <c r="E219" s="156"/>
      <c r="F219" s="156"/>
      <c r="G219" s="157"/>
      <c r="H219" s="155"/>
      <c r="I219" s="156"/>
      <c r="J219" s="157"/>
      <c r="K219" s="129"/>
      <c r="L219" s="69"/>
      <c r="M219" s="69"/>
      <c r="N219" s="293"/>
      <c r="O219" s="294" t="str">
        <f t="shared" si="15"/>
        <v/>
      </c>
    </row>
    <row r="220" spans="2:15" ht="19.5" customHeight="1">
      <c r="B220" s="174">
        <v>61</v>
      </c>
      <c r="C220" s="175"/>
      <c r="D220" s="155"/>
      <c r="E220" s="156"/>
      <c r="F220" s="156"/>
      <c r="G220" s="157"/>
      <c r="H220" s="155"/>
      <c r="I220" s="156"/>
      <c r="J220" s="157"/>
      <c r="K220" s="129"/>
      <c r="L220" s="69"/>
      <c r="M220" s="69"/>
      <c r="N220" s="293"/>
      <c r="O220" s="294" t="str">
        <f t="shared" si="15"/>
        <v/>
      </c>
    </row>
    <row r="221" spans="2:15" ht="19.5" customHeight="1">
      <c r="B221" s="174">
        <v>62</v>
      </c>
      <c r="C221" s="175"/>
      <c r="D221" s="155"/>
      <c r="E221" s="156"/>
      <c r="F221" s="156"/>
      <c r="G221" s="157"/>
      <c r="H221" s="155"/>
      <c r="I221" s="156"/>
      <c r="J221" s="157"/>
      <c r="K221" s="129"/>
      <c r="L221" s="69"/>
      <c r="M221" s="69"/>
      <c r="N221" s="293"/>
      <c r="O221" s="294" t="str">
        <f t="shared" si="15"/>
        <v/>
      </c>
    </row>
    <row r="222" spans="2:15" ht="19.5" customHeight="1">
      <c r="B222" s="174">
        <v>63</v>
      </c>
      <c r="C222" s="175"/>
      <c r="D222" s="155"/>
      <c r="E222" s="156"/>
      <c r="F222" s="156"/>
      <c r="G222" s="157"/>
      <c r="H222" s="155"/>
      <c r="I222" s="156"/>
      <c r="J222" s="157"/>
      <c r="K222" s="129"/>
      <c r="L222" s="69"/>
      <c r="M222" s="69"/>
      <c r="N222" s="293"/>
      <c r="O222" s="294" t="str">
        <f t="shared" si="15"/>
        <v/>
      </c>
    </row>
    <row r="223" spans="2:15" ht="19.5" customHeight="1">
      <c r="B223" s="174">
        <v>64</v>
      </c>
      <c r="C223" s="175"/>
      <c r="D223" s="155"/>
      <c r="E223" s="156"/>
      <c r="F223" s="156"/>
      <c r="G223" s="157"/>
      <c r="H223" s="155"/>
      <c r="I223" s="156"/>
      <c r="J223" s="157"/>
      <c r="K223" s="129"/>
      <c r="L223" s="69"/>
      <c r="M223" s="69"/>
      <c r="N223" s="293"/>
      <c r="O223" s="294" t="str">
        <f t="shared" si="15"/>
        <v/>
      </c>
    </row>
    <row r="224" spans="2:15" ht="19.5" customHeight="1">
      <c r="B224" s="174">
        <v>65</v>
      </c>
      <c r="C224" s="175"/>
      <c r="D224" s="155"/>
      <c r="E224" s="156"/>
      <c r="F224" s="156"/>
      <c r="G224" s="157"/>
      <c r="H224" s="155"/>
      <c r="I224" s="156"/>
      <c r="J224" s="157"/>
      <c r="K224" s="129"/>
      <c r="L224" s="69"/>
      <c r="M224" s="69"/>
      <c r="N224" s="293"/>
      <c r="O224" s="294" t="str">
        <f t="shared" si="15"/>
        <v/>
      </c>
    </row>
    <row r="225" spans="2:15" ht="19.5" customHeight="1">
      <c r="B225" s="174">
        <v>66</v>
      </c>
      <c r="C225" s="175"/>
      <c r="D225" s="155"/>
      <c r="E225" s="156"/>
      <c r="F225" s="156"/>
      <c r="G225" s="157"/>
      <c r="H225" s="155"/>
      <c r="I225" s="156"/>
      <c r="J225" s="157"/>
      <c r="K225" s="129"/>
      <c r="L225" s="69"/>
      <c r="M225" s="69"/>
      <c r="N225" s="293"/>
      <c r="O225" s="294" t="str">
        <f t="shared" si="15"/>
        <v/>
      </c>
    </row>
    <row r="226" spans="2:15" ht="19.5" customHeight="1">
      <c r="B226" s="174">
        <v>67</v>
      </c>
      <c r="C226" s="175"/>
      <c r="D226" s="155"/>
      <c r="E226" s="156"/>
      <c r="F226" s="156"/>
      <c r="G226" s="157"/>
      <c r="H226" s="155"/>
      <c r="I226" s="156"/>
      <c r="J226" s="157"/>
      <c r="K226" s="129"/>
      <c r="L226" s="69"/>
      <c r="M226" s="69"/>
      <c r="N226" s="293"/>
      <c r="O226" s="294" t="str">
        <f t="shared" si="15"/>
        <v/>
      </c>
    </row>
    <row r="227" spans="2:15" ht="19.5" customHeight="1">
      <c r="B227" s="174">
        <v>68</v>
      </c>
      <c r="C227" s="175"/>
      <c r="D227" s="155"/>
      <c r="E227" s="156"/>
      <c r="F227" s="156"/>
      <c r="G227" s="157"/>
      <c r="H227" s="155"/>
      <c r="I227" s="156"/>
      <c r="J227" s="157"/>
      <c r="K227" s="129"/>
      <c r="L227" s="69"/>
      <c r="M227" s="69"/>
      <c r="N227" s="293"/>
      <c r="O227" s="294" t="str">
        <f t="shared" si="15"/>
        <v/>
      </c>
    </row>
    <row r="228" spans="2:15" ht="19.5" customHeight="1">
      <c r="B228" s="174">
        <v>69</v>
      </c>
      <c r="C228" s="175"/>
      <c r="D228" s="155"/>
      <c r="E228" s="156"/>
      <c r="F228" s="156"/>
      <c r="G228" s="157"/>
      <c r="H228" s="155"/>
      <c r="I228" s="156"/>
      <c r="J228" s="157"/>
      <c r="K228" s="129"/>
      <c r="L228" s="69"/>
      <c r="M228" s="69"/>
      <c r="N228" s="293"/>
      <c r="O228" s="294" t="str">
        <f t="shared" si="15"/>
        <v/>
      </c>
    </row>
    <row r="229" spans="2:15" ht="19.5" customHeight="1">
      <c r="B229" s="174">
        <v>70</v>
      </c>
      <c r="C229" s="175"/>
      <c r="D229" s="155"/>
      <c r="E229" s="156"/>
      <c r="F229" s="156"/>
      <c r="G229" s="157"/>
      <c r="H229" s="155"/>
      <c r="I229" s="156"/>
      <c r="J229" s="157"/>
      <c r="K229" s="129"/>
      <c r="L229" s="69"/>
      <c r="M229" s="69"/>
      <c r="N229" s="293"/>
      <c r="O229" s="294" t="str">
        <f t="shared" si="15"/>
        <v/>
      </c>
    </row>
    <row r="230" spans="2:15" ht="19.5" customHeight="1">
      <c r="B230" s="174">
        <v>71</v>
      </c>
      <c r="C230" s="175"/>
      <c r="D230" s="155"/>
      <c r="E230" s="156"/>
      <c r="F230" s="156"/>
      <c r="G230" s="157"/>
      <c r="H230" s="155"/>
      <c r="I230" s="156"/>
      <c r="J230" s="157"/>
      <c r="K230" s="129"/>
      <c r="L230" s="69"/>
      <c r="M230" s="69"/>
      <c r="N230" s="293"/>
      <c r="O230" s="294" t="str">
        <f t="shared" si="15"/>
        <v/>
      </c>
    </row>
    <row r="231" spans="2:15" ht="19.5" customHeight="1">
      <c r="B231" s="174">
        <v>72</v>
      </c>
      <c r="C231" s="175"/>
      <c r="D231" s="155"/>
      <c r="E231" s="156"/>
      <c r="F231" s="156"/>
      <c r="G231" s="157"/>
      <c r="H231" s="155"/>
      <c r="I231" s="156"/>
      <c r="J231" s="157"/>
      <c r="K231" s="129"/>
      <c r="L231" s="69"/>
      <c r="M231" s="69"/>
      <c r="N231" s="293"/>
      <c r="O231" s="294" t="str">
        <f t="shared" si="15"/>
        <v/>
      </c>
    </row>
    <row r="232" spans="2:15" ht="19.5" customHeight="1">
      <c r="B232" s="174">
        <v>73</v>
      </c>
      <c r="C232" s="175"/>
      <c r="D232" s="155"/>
      <c r="E232" s="156"/>
      <c r="F232" s="156"/>
      <c r="G232" s="157"/>
      <c r="H232" s="155"/>
      <c r="I232" s="156"/>
      <c r="J232" s="157"/>
      <c r="K232" s="129"/>
      <c r="L232" s="69"/>
      <c r="M232" s="69"/>
      <c r="N232" s="293"/>
      <c r="O232" s="294" t="str">
        <f t="shared" si="15"/>
        <v/>
      </c>
    </row>
    <row r="233" spans="2:15" ht="19.5" customHeight="1">
      <c r="B233" s="174">
        <v>74</v>
      </c>
      <c r="C233" s="175"/>
      <c r="D233" s="155"/>
      <c r="E233" s="156"/>
      <c r="F233" s="156"/>
      <c r="G233" s="157"/>
      <c r="H233" s="155"/>
      <c r="I233" s="156"/>
      <c r="J233" s="157"/>
      <c r="K233" s="129"/>
      <c r="L233" s="69"/>
      <c r="M233" s="69"/>
      <c r="N233" s="293"/>
      <c r="O233" s="294" t="str">
        <f t="shared" si="15"/>
        <v/>
      </c>
    </row>
    <row r="234" spans="2:15" ht="20.25" customHeight="1" thickBot="1">
      <c r="B234" s="278">
        <v>75</v>
      </c>
      <c r="C234" s="279"/>
      <c r="D234" s="158"/>
      <c r="E234" s="159"/>
      <c r="F234" s="159"/>
      <c r="G234" s="160"/>
      <c r="H234" s="158"/>
      <c r="I234" s="159"/>
      <c r="J234" s="160"/>
      <c r="K234" s="129"/>
      <c r="L234" s="69"/>
      <c r="M234" s="69"/>
      <c r="N234" s="293"/>
      <c r="O234" s="294" t="str">
        <f t="shared" si="15"/>
        <v/>
      </c>
    </row>
    <row r="235" spans="2:15" ht="20.25" customHeight="1" thickBot="1">
      <c r="B235" s="169"/>
      <c r="C235" s="170"/>
      <c r="D235" s="130"/>
      <c r="E235" s="131"/>
      <c r="F235" s="131"/>
      <c r="G235" s="132"/>
      <c r="H235" s="161"/>
      <c r="I235" s="162"/>
      <c r="J235" s="163"/>
      <c r="K235" s="132"/>
      <c r="L235" s="48"/>
      <c r="M235" s="48" t="str">
        <f>M105</f>
        <v>FOB</v>
      </c>
      <c r="N235" s="47" t="s">
        <v>63</v>
      </c>
      <c r="O235" s="295">
        <f>SUM(O210:O234)</f>
        <v>0</v>
      </c>
    </row>
    <row r="237" spans="2:15">
      <c r="G237" s="15" t="s">
        <v>6</v>
      </c>
    </row>
    <row r="238" spans="2:15">
      <c r="G238" s="15" t="s">
        <v>7</v>
      </c>
    </row>
    <row r="239" spans="2:15">
      <c r="G239" s="44" t="s">
        <v>8</v>
      </c>
    </row>
    <row r="240" spans="2:15" ht="15" thickBot="1">
      <c r="G240" s="41"/>
      <c r="H240" s="41"/>
      <c r="I240" s="41"/>
      <c r="J240" s="41"/>
      <c r="K240" s="41"/>
      <c r="L240" s="96"/>
      <c r="M240" s="41"/>
      <c r="N240" s="41"/>
    </row>
  </sheetData>
  <mergeCells count="630">
    <mergeCell ref="H168:J168"/>
    <mergeCell ref="H169:J169"/>
    <mergeCell ref="D170:G170"/>
    <mergeCell ref="H170:J170"/>
    <mergeCell ref="D210:G210"/>
    <mergeCell ref="D211:G211"/>
    <mergeCell ref="D212:G212"/>
    <mergeCell ref="D213:G213"/>
    <mergeCell ref="H210:J210"/>
    <mergeCell ref="H211:J211"/>
    <mergeCell ref="H212:J212"/>
    <mergeCell ref="H213:J213"/>
    <mergeCell ref="D207:G207"/>
    <mergeCell ref="H207:J207"/>
    <mergeCell ref="D208:G208"/>
    <mergeCell ref="H208:J208"/>
    <mergeCell ref="D209:G209"/>
    <mergeCell ref="D204:H204"/>
    <mergeCell ref="D206:G206"/>
    <mergeCell ref="D192:H192"/>
    <mergeCell ref="H145:J145"/>
    <mergeCell ref="H146:J146"/>
    <mergeCell ref="H147:J147"/>
    <mergeCell ref="H148:J148"/>
    <mergeCell ref="H149:J149"/>
    <mergeCell ref="H150:J150"/>
    <mergeCell ref="H151:J151"/>
    <mergeCell ref="H152:J152"/>
    <mergeCell ref="H153:J153"/>
    <mergeCell ref="D161:G161"/>
    <mergeCell ref="D162:G162"/>
    <mergeCell ref="D145:G145"/>
    <mergeCell ref="D146:G146"/>
    <mergeCell ref="D147:G147"/>
    <mergeCell ref="D148:G148"/>
    <mergeCell ref="D149:G149"/>
    <mergeCell ref="D150:G150"/>
    <mergeCell ref="D151:G151"/>
    <mergeCell ref="D152:G152"/>
    <mergeCell ref="D153:G153"/>
    <mergeCell ref="D163:G163"/>
    <mergeCell ref="H98:J98"/>
    <mergeCell ref="H99:J99"/>
    <mergeCell ref="H100:J100"/>
    <mergeCell ref="H101:J101"/>
    <mergeCell ref="H102:J102"/>
    <mergeCell ref="H103:J103"/>
    <mergeCell ref="H104:J104"/>
    <mergeCell ref="D105:G105"/>
    <mergeCell ref="H105:J105"/>
    <mergeCell ref="D130:H130"/>
    <mergeCell ref="H154:J154"/>
    <mergeCell ref="H155:J155"/>
    <mergeCell ref="H156:J156"/>
    <mergeCell ref="H157:J157"/>
    <mergeCell ref="H158:J158"/>
    <mergeCell ref="H159:J159"/>
    <mergeCell ref="D154:G154"/>
    <mergeCell ref="D155:G155"/>
    <mergeCell ref="D156:G156"/>
    <mergeCell ref="D157:G157"/>
    <mergeCell ref="D158:G158"/>
    <mergeCell ref="D159:G159"/>
    <mergeCell ref="D160:G160"/>
    <mergeCell ref="D99:G99"/>
    <mergeCell ref="D100:G100"/>
    <mergeCell ref="D101:G101"/>
    <mergeCell ref="H80:J80"/>
    <mergeCell ref="H81:J81"/>
    <mergeCell ref="H82:J82"/>
    <mergeCell ref="H83:J83"/>
    <mergeCell ref="H84:J84"/>
    <mergeCell ref="H85:J85"/>
    <mergeCell ref="H86:J86"/>
    <mergeCell ref="H87:J87"/>
    <mergeCell ref="H88:J88"/>
    <mergeCell ref="H89:J89"/>
    <mergeCell ref="H90:J90"/>
    <mergeCell ref="H91:J91"/>
    <mergeCell ref="H92:J92"/>
    <mergeCell ref="H93:J93"/>
    <mergeCell ref="H94:J94"/>
    <mergeCell ref="H95:J95"/>
    <mergeCell ref="H96:J96"/>
    <mergeCell ref="H97:J97"/>
    <mergeCell ref="D87:G87"/>
    <mergeCell ref="D88:G88"/>
    <mergeCell ref="D89:G89"/>
    <mergeCell ref="D93:G93"/>
    <mergeCell ref="D94:G94"/>
    <mergeCell ref="D95:G95"/>
    <mergeCell ref="D96:G96"/>
    <mergeCell ref="D97:G97"/>
    <mergeCell ref="D98:G98"/>
    <mergeCell ref="K130:O130"/>
    <mergeCell ref="D185:H185"/>
    <mergeCell ref="K185:O185"/>
    <mergeCell ref="D121:H121"/>
    <mergeCell ref="D124:H124"/>
    <mergeCell ref="K121:O121"/>
    <mergeCell ref="K124:O124"/>
    <mergeCell ref="K128:O128"/>
    <mergeCell ref="I139:J139"/>
    <mergeCell ref="I130:J130"/>
    <mergeCell ref="D128:H128"/>
    <mergeCell ref="H142:J142"/>
    <mergeCell ref="H143:J143"/>
    <mergeCell ref="D122:H122"/>
    <mergeCell ref="K131:O131"/>
    <mergeCell ref="K134:O134"/>
    <mergeCell ref="K135:O135"/>
    <mergeCell ref="D123:H123"/>
    <mergeCell ref="D137:H137"/>
    <mergeCell ref="K137:O137"/>
    <mergeCell ref="D138:H138"/>
    <mergeCell ref="K138:O138"/>
    <mergeCell ref="D139:H139"/>
    <mergeCell ref="K139:O139"/>
    <mergeCell ref="D65:H65"/>
    <mergeCell ref="K66:O66"/>
    <mergeCell ref="K72:O72"/>
    <mergeCell ref="K67:O67"/>
    <mergeCell ref="D68:H68"/>
    <mergeCell ref="K68:O68"/>
    <mergeCell ref="D69:H69"/>
    <mergeCell ref="K69:O69"/>
    <mergeCell ref="K65:O65"/>
    <mergeCell ref="I66:J66"/>
    <mergeCell ref="K70:O70"/>
    <mergeCell ref="D80:G80"/>
    <mergeCell ref="B203:C203"/>
    <mergeCell ref="B204:C204"/>
    <mergeCell ref="D196:H196"/>
    <mergeCell ref="B193:C193"/>
    <mergeCell ref="B194:C194"/>
    <mergeCell ref="B196:C196"/>
    <mergeCell ref="B197:C197"/>
    <mergeCell ref="B198:C198"/>
    <mergeCell ref="B199:C199"/>
    <mergeCell ref="D199:H199"/>
    <mergeCell ref="D200:H200"/>
    <mergeCell ref="B202:C202"/>
    <mergeCell ref="B195:C195"/>
    <mergeCell ref="B169:C169"/>
    <mergeCell ref="B170:C170"/>
    <mergeCell ref="B186:C186"/>
    <mergeCell ref="B187:C187"/>
    <mergeCell ref="D81:G81"/>
    <mergeCell ref="D82:G82"/>
    <mergeCell ref="D83:G83"/>
    <mergeCell ref="D84:G84"/>
    <mergeCell ref="D85:G85"/>
    <mergeCell ref="D86:G86"/>
    <mergeCell ref="B188:C188"/>
    <mergeCell ref="B189:C189"/>
    <mergeCell ref="B190:C190"/>
    <mergeCell ref="B191:C191"/>
    <mergeCell ref="I201:J201"/>
    <mergeCell ref="B192:C192"/>
    <mergeCell ref="B185:C185"/>
    <mergeCell ref="B181:O181"/>
    <mergeCell ref="K186:O186"/>
    <mergeCell ref="K189:O189"/>
    <mergeCell ref="I186:J186"/>
    <mergeCell ref="I187:J187"/>
    <mergeCell ref="I188:J188"/>
    <mergeCell ref="I189:J189"/>
    <mergeCell ref="B200:C200"/>
    <mergeCell ref="B201:C201"/>
    <mergeCell ref="D184:G184"/>
    <mergeCell ref="K184:N184"/>
    <mergeCell ref="D187:H187"/>
    <mergeCell ref="K187:O187"/>
    <mergeCell ref="D188:H188"/>
    <mergeCell ref="K188:O188"/>
    <mergeCell ref="D191:H191"/>
    <mergeCell ref="K191:O191"/>
    <mergeCell ref="B206:C209"/>
    <mergeCell ref="B210:C210"/>
    <mergeCell ref="B211:C211"/>
    <mergeCell ref="B212:C212"/>
    <mergeCell ref="B213:C213"/>
    <mergeCell ref="B214:C214"/>
    <mergeCell ref="B215:C215"/>
    <mergeCell ref="B216:C216"/>
    <mergeCell ref="B217:C217"/>
    <mergeCell ref="B234:C234"/>
    <mergeCell ref="B235:C235"/>
    <mergeCell ref="B218:C218"/>
    <mergeCell ref="B219:C219"/>
    <mergeCell ref="B220:C220"/>
    <mergeCell ref="B221:C221"/>
    <mergeCell ref="B222:C222"/>
    <mergeCell ref="B223:C223"/>
    <mergeCell ref="B224:C224"/>
    <mergeCell ref="B225:C225"/>
    <mergeCell ref="B226:C226"/>
    <mergeCell ref="B232:C232"/>
    <mergeCell ref="B233:C233"/>
    <mergeCell ref="B227:C227"/>
    <mergeCell ref="B228:C228"/>
    <mergeCell ref="B229:C229"/>
    <mergeCell ref="B230:C230"/>
    <mergeCell ref="B231:C231"/>
    <mergeCell ref="B160:C160"/>
    <mergeCell ref="B161:C161"/>
    <mergeCell ref="B162:C162"/>
    <mergeCell ref="B163:C163"/>
    <mergeCell ref="B164:C164"/>
    <mergeCell ref="B165:C165"/>
    <mergeCell ref="B166:C166"/>
    <mergeCell ref="B167:C167"/>
    <mergeCell ref="B168:C168"/>
    <mergeCell ref="B151:C151"/>
    <mergeCell ref="B152:C152"/>
    <mergeCell ref="B153:C153"/>
    <mergeCell ref="B154:C154"/>
    <mergeCell ref="B155:C155"/>
    <mergeCell ref="B156:C156"/>
    <mergeCell ref="B157:C157"/>
    <mergeCell ref="B158:C158"/>
    <mergeCell ref="B159:C159"/>
    <mergeCell ref="B141:C144"/>
    <mergeCell ref="B145:C145"/>
    <mergeCell ref="B146:C146"/>
    <mergeCell ref="B147:C147"/>
    <mergeCell ref="B148:C148"/>
    <mergeCell ref="B149:C149"/>
    <mergeCell ref="B150:C150"/>
    <mergeCell ref="D141:G141"/>
    <mergeCell ref="D142:G142"/>
    <mergeCell ref="D143:G143"/>
    <mergeCell ref="D144:G144"/>
    <mergeCell ref="B133:C133"/>
    <mergeCell ref="B134:C134"/>
    <mergeCell ref="B135:C135"/>
    <mergeCell ref="B136:C136"/>
    <mergeCell ref="B137:C137"/>
    <mergeCell ref="B138:C138"/>
    <mergeCell ref="B139:C139"/>
    <mergeCell ref="I121:J121"/>
    <mergeCell ref="I122:J122"/>
    <mergeCell ref="I123:J123"/>
    <mergeCell ref="I124:J124"/>
    <mergeCell ref="I125:J125"/>
    <mergeCell ref="I126:J126"/>
    <mergeCell ref="I127:J127"/>
    <mergeCell ref="I128:J128"/>
    <mergeCell ref="I129:J129"/>
    <mergeCell ref="I131:J131"/>
    <mergeCell ref="I132:J132"/>
    <mergeCell ref="I133:J133"/>
    <mergeCell ref="I134:J134"/>
    <mergeCell ref="I135:J135"/>
    <mergeCell ref="I136:J136"/>
    <mergeCell ref="I137:J137"/>
    <mergeCell ref="I138:J138"/>
    <mergeCell ref="B123:C123"/>
    <mergeCell ref="B124:C124"/>
    <mergeCell ref="B125:C125"/>
    <mergeCell ref="B126:C126"/>
    <mergeCell ref="B127:C127"/>
    <mergeCell ref="B128:C128"/>
    <mergeCell ref="B129:C129"/>
    <mergeCell ref="B131:C131"/>
    <mergeCell ref="B132:C132"/>
    <mergeCell ref="B130:C130"/>
    <mergeCell ref="B80:C80"/>
    <mergeCell ref="B81:C81"/>
    <mergeCell ref="B82:C82"/>
    <mergeCell ref="B83:C83"/>
    <mergeCell ref="B84:C84"/>
    <mergeCell ref="B85:C85"/>
    <mergeCell ref="B86:C86"/>
    <mergeCell ref="B87:C87"/>
    <mergeCell ref="B88:C88"/>
    <mergeCell ref="B55:C55"/>
    <mergeCell ref="B65:C65"/>
    <mergeCell ref="I65:J65"/>
    <mergeCell ref="I55:J55"/>
    <mergeCell ref="I74:J74"/>
    <mergeCell ref="B74:C74"/>
    <mergeCell ref="B72:C72"/>
    <mergeCell ref="J33:M33"/>
    <mergeCell ref="J34:L34"/>
    <mergeCell ref="J35:M35"/>
    <mergeCell ref="J36:M36"/>
    <mergeCell ref="J37:M37"/>
    <mergeCell ref="J38:M38"/>
    <mergeCell ref="J41:M41"/>
    <mergeCell ref="J42:M42"/>
    <mergeCell ref="I63:J63"/>
    <mergeCell ref="I71:J71"/>
    <mergeCell ref="I61:J61"/>
    <mergeCell ref="B61:C61"/>
    <mergeCell ref="I72:J72"/>
    <mergeCell ref="D56:H56"/>
    <mergeCell ref="D61:H61"/>
    <mergeCell ref="D63:H63"/>
    <mergeCell ref="D66:H66"/>
    <mergeCell ref="J21:K21"/>
    <mergeCell ref="J22:K22"/>
    <mergeCell ref="J23:K23"/>
    <mergeCell ref="J24:K24"/>
    <mergeCell ref="J25:K25"/>
    <mergeCell ref="J26:K26"/>
    <mergeCell ref="J27:K27"/>
    <mergeCell ref="J28:K28"/>
    <mergeCell ref="J29:K29"/>
    <mergeCell ref="J12:K12"/>
    <mergeCell ref="J13:K13"/>
    <mergeCell ref="J14:K14"/>
    <mergeCell ref="J15:K15"/>
    <mergeCell ref="J16:K16"/>
    <mergeCell ref="J17:K17"/>
    <mergeCell ref="J18:K18"/>
    <mergeCell ref="J19:K19"/>
    <mergeCell ref="J20:K20"/>
    <mergeCell ref="B58:C58"/>
    <mergeCell ref="B59:C59"/>
    <mergeCell ref="B60:C60"/>
    <mergeCell ref="B62:C62"/>
    <mergeCell ref="B64:C64"/>
    <mergeCell ref="B66:C66"/>
    <mergeCell ref="B67:C67"/>
    <mergeCell ref="B68:C68"/>
    <mergeCell ref="B69:C69"/>
    <mergeCell ref="B63:C63"/>
    <mergeCell ref="B14:D14"/>
    <mergeCell ref="B8:D8"/>
    <mergeCell ref="B9:D10"/>
    <mergeCell ref="E9:E10"/>
    <mergeCell ref="B12:D12"/>
    <mergeCell ref="F12:G12"/>
    <mergeCell ref="H12:I12"/>
    <mergeCell ref="B13:D13"/>
    <mergeCell ref="F13:G13"/>
    <mergeCell ref="H13:I13"/>
    <mergeCell ref="F14:G14"/>
    <mergeCell ref="H14:I14"/>
    <mergeCell ref="J10:K10"/>
    <mergeCell ref="F9:K9"/>
    <mergeCell ref="L9:L10"/>
    <mergeCell ref="J11:K11"/>
    <mergeCell ref="B1:O1"/>
    <mergeCell ref="B6:D7"/>
    <mergeCell ref="F10:G10"/>
    <mergeCell ref="H10:I10"/>
    <mergeCell ref="M9:M10"/>
    <mergeCell ref="E6:K6"/>
    <mergeCell ref="E5:K5"/>
    <mergeCell ref="L5:O5"/>
    <mergeCell ref="L6:M6"/>
    <mergeCell ref="L7:M7"/>
    <mergeCell ref="N6:O6"/>
    <mergeCell ref="N7:O7"/>
    <mergeCell ref="I7:J7"/>
    <mergeCell ref="B5:D5"/>
    <mergeCell ref="B11:D11"/>
    <mergeCell ref="F11:G11"/>
    <mergeCell ref="H11:I11"/>
    <mergeCell ref="N9:O9"/>
    <mergeCell ref="B24:D24"/>
    <mergeCell ref="F24:G24"/>
    <mergeCell ref="H24:I24"/>
    <mergeCell ref="B25:D25"/>
    <mergeCell ref="F25:G25"/>
    <mergeCell ref="H25:I25"/>
    <mergeCell ref="B22:D22"/>
    <mergeCell ref="F22:G22"/>
    <mergeCell ref="H22:I22"/>
    <mergeCell ref="B23:D23"/>
    <mergeCell ref="F23:G23"/>
    <mergeCell ref="H23:I23"/>
    <mergeCell ref="B15:D15"/>
    <mergeCell ref="F15:G15"/>
    <mergeCell ref="H15:I15"/>
    <mergeCell ref="B20:D20"/>
    <mergeCell ref="F20:G20"/>
    <mergeCell ref="H20:I20"/>
    <mergeCell ref="B21:D21"/>
    <mergeCell ref="F21:G21"/>
    <mergeCell ref="H21:I21"/>
    <mergeCell ref="B18:D18"/>
    <mergeCell ref="F18:G18"/>
    <mergeCell ref="H18:I18"/>
    <mergeCell ref="B19:D19"/>
    <mergeCell ref="F19:G19"/>
    <mergeCell ref="H19:I19"/>
    <mergeCell ref="B16:D16"/>
    <mergeCell ref="F16:G16"/>
    <mergeCell ref="H16:I16"/>
    <mergeCell ref="B17:D17"/>
    <mergeCell ref="F17:G17"/>
    <mergeCell ref="H17:I17"/>
    <mergeCell ref="H30:I30"/>
    <mergeCell ref="B31:D31"/>
    <mergeCell ref="B28:D28"/>
    <mergeCell ref="F28:G28"/>
    <mergeCell ref="H28:I28"/>
    <mergeCell ref="B29:D29"/>
    <mergeCell ref="F29:G29"/>
    <mergeCell ref="H29:I29"/>
    <mergeCell ref="B26:D26"/>
    <mergeCell ref="F26:G26"/>
    <mergeCell ref="H26:I26"/>
    <mergeCell ref="B27:D27"/>
    <mergeCell ref="F27:G27"/>
    <mergeCell ref="H27:I27"/>
    <mergeCell ref="J30:K30"/>
    <mergeCell ref="F31:K31"/>
    <mergeCell ref="B51:O51"/>
    <mergeCell ref="N52:O52"/>
    <mergeCell ref="D57:H57"/>
    <mergeCell ref="N37:O37"/>
    <mergeCell ref="N41:O41"/>
    <mergeCell ref="N33:O33"/>
    <mergeCell ref="N35:O35"/>
    <mergeCell ref="N36:O36"/>
    <mergeCell ref="N42:O42"/>
    <mergeCell ref="N34:O34"/>
    <mergeCell ref="N40:O40"/>
    <mergeCell ref="B56:C56"/>
    <mergeCell ref="B57:C57"/>
    <mergeCell ref="I56:J56"/>
    <mergeCell ref="I57:J57"/>
    <mergeCell ref="N38:O38"/>
    <mergeCell ref="J40:M40"/>
    <mergeCell ref="J39:M39"/>
    <mergeCell ref="N39:O39"/>
    <mergeCell ref="B33:H42"/>
    <mergeCell ref="B30:D30"/>
    <mergeCell ref="F30:G30"/>
    <mergeCell ref="B70:C70"/>
    <mergeCell ref="B73:C73"/>
    <mergeCell ref="I70:J70"/>
    <mergeCell ref="I73:J73"/>
    <mergeCell ref="B71:C71"/>
    <mergeCell ref="B76:C79"/>
    <mergeCell ref="D71:H71"/>
    <mergeCell ref="D72:H72"/>
    <mergeCell ref="D67:H67"/>
    <mergeCell ref="I67:J67"/>
    <mergeCell ref="I68:J68"/>
    <mergeCell ref="D70:H70"/>
    <mergeCell ref="D73:H73"/>
    <mergeCell ref="H77:J77"/>
    <mergeCell ref="H78:J78"/>
    <mergeCell ref="D78:G78"/>
    <mergeCell ref="D79:G79"/>
    <mergeCell ref="D76:G76"/>
    <mergeCell ref="D77:G77"/>
    <mergeCell ref="I69:J69"/>
    <mergeCell ref="K73:O73"/>
    <mergeCell ref="D74:H74"/>
    <mergeCell ref="K74:O74"/>
    <mergeCell ref="K71:O71"/>
    <mergeCell ref="B116:O116"/>
    <mergeCell ref="B89:C89"/>
    <mergeCell ref="B90:C90"/>
    <mergeCell ref="B91:C91"/>
    <mergeCell ref="B92:C92"/>
    <mergeCell ref="B93:C93"/>
    <mergeCell ref="B94:C94"/>
    <mergeCell ref="B95:C95"/>
    <mergeCell ref="B96:C96"/>
    <mergeCell ref="B97:C97"/>
    <mergeCell ref="D90:G90"/>
    <mergeCell ref="D91:G91"/>
    <mergeCell ref="D92:G92"/>
    <mergeCell ref="B98:C98"/>
    <mergeCell ref="B99:C99"/>
    <mergeCell ref="B100:C100"/>
    <mergeCell ref="B101:C101"/>
    <mergeCell ref="B102:C102"/>
    <mergeCell ref="B103:C103"/>
    <mergeCell ref="B104:C104"/>
    <mergeCell ref="B105:C105"/>
    <mergeCell ref="B121:C121"/>
    <mergeCell ref="B122:C122"/>
    <mergeCell ref="D120:H120"/>
    <mergeCell ref="K120:O120"/>
    <mergeCell ref="B120:C120"/>
    <mergeCell ref="I120:J120"/>
    <mergeCell ref="D102:G102"/>
    <mergeCell ref="D103:G103"/>
    <mergeCell ref="D104:G104"/>
    <mergeCell ref="N117:O117"/>
    <mergeCell ref="D119:G119"/>
    <mergeCell ref="K119:N119"/>
    <mergeCell ref="K122:O122"/>
    <mergeCell ref="M106:N106"/>
    <mergeCell ref="D167:G167"/>
    <mergeCell ref="D168:G168"/>
    <mergeCell ref="D169:G169"/>
    <mergeCell ref="H166:J166"/>
    <mergeCell ref="H167:J167"/>
    <mergeCell ref="N182:O182"/>
    <mergeCell ref="K123:O123"/>
    <mergeCell ref="K125:O125"/>
    <mergeCell ref="K126:O126"/>
    <mergeCell ref="K127:O127"/>
    <mergeCell ref="D132:H132"/>
    <mergeCell ref="K132:O132"/>
    <mergeCell ref="D133:H133"/>
    <mergeCell ref="K133:O133"/>
    <mergeCell ref="D136:H136"/>
    <mergeCell ref="K136:O136"/>
    <mergeCell ref="D129:H129"/>
    <mergeCell ref="K129:O129"/>
    <mergeCell ref="D125:H125"/>
    <mergeCell ref="D126:H126"/>
    <mergeCell ref="D127:H127"/>
    <mergeCell ref="D131:H131"/>
    <mergeCell ref="D134:H134"/>
    <mergeCell ref="D135:H135"/>
    <mergeCell ref="I204:J204"/>
    <mergeCell ref="I195:J195"/>
    <mergeCell ref="K202:O202"/>
    <mergeCell ref="K196:O196"/>
    <mergeCell ref="K199:O199"/>
    <mergeCell ref="D203:H203"/>
    <mergeCell ref="D164:G164"/>
    <mergeCell ref="D165:G165"/>
    <mergeCell ref="H160:J160"/>
    <mergeCell ref="H161:J161"/>
    <mergeCell ref="H162:J162"/>
    <mergeCell ref="H163:J163"/>
    <mergeCell ref="H164:J164"/>
    <mergeCell ref="H165:J165"/>
    <mergeCell ref="K203:O203"/>
    <mergeCell ref="D189:H189"/>
    <mergeCell ref="D190:H190"/>
    <mergeCell ref="I190:J190"/>
    <mergeCell ref="I191:J191"/>
    <mergeCell ref="I192:J192"/>
    <mergeCell ref="K190:O190"/>
    <mergeCell ref="D186:H186"/>
    <mergeCell ref="I185:J185"/>
    <mergeCell ref="D166:G166"/>
    <mergeCell ref="K197:O197"/>
    <mergeCell ref="I202:J202"/>
    <mergeCell ref="I203:J203"/>
    <mergeCell ref="K200:O200"/>
    <mergeCell ref="I193:J193"/>
    <mergeCell ref="I194:J194"/>
    <mergeCell ref="I196:J196"/>
    <mergeCell ref="I197:J197"/>
    <mergeCell ref="I198:J198"/>
    <mergeCell ref="I199:J199"/>
    <mergeCell ref="I200:J200"/>
    <mergeCell ref="K192:O192"/>
    <mergeCell ref="D193:H193"/>
    <mergeCell ref="D201:H201"/>
    <mergeCell ref="D198:H198"/>
    <mergeCell ref="K198:O198"/>
    <mergeCell ref="K201:O201"/>
    <mergeCell ref="D202:H202"/>
    <mergeCell ref="D219:G219"/>
    <mergeCell ref="D220:G220"/>
    <mergeCell ref="D214:G214"/>
    <mergeCell ref="D215:G215"/>
    <mergeCell ref="D216:G216"/>
    <mergeCell ref="D217:G217"/>
    <mergeCell ref="D218:G218"/>
    <mergeCell ref="H214:J214"/>
    <mergeCell ref="H215:J215"/>
    <mergeCell ref="H216:J216"/>
    <mergeCell ref="H217:J217"/>
    <mergeCell ref="H218:J218"/>
    <mergeCell ref="K204:O204"/>
    <mergeCell ref="K193:O193"/>
    <mergeCell ref="D194:H194"/>
    <mergeCell ref="K194:O194"/>
    <mergeCell ref="D197:H197"/>
    <mergeCell ref="D221:G221"/>
    <mergeCell ref="D222:G222"/>
    <mergeCell ref="D223:G223"/>
    <mergeCell ref="D224:G224"/>
    <mergeCell ref="H219:J219"/>
    <mergeCell ref="H220:J220"/>
    <mergeCell ref="H221:J221"/>
    <mergeCell ref="H222:J222"/>
    <mergeCell ref="H223:J223"/>
    <mergeCell ref="H224:J224"/>
    <mergeCell ref="D225:G225"/>
    <mergeCell ref="D226:G226"/>
    <mergeCell ref="D227:G227"/>
    <mergeCell ref="D228:G228"/>
    <mergeCell ref="D229:G229"/>
    <mergeCell ref="D230:G230"/>
    <mergeCell ref="H225:J225"/>
    <mergeCell ref="H226:J226"/>
    <mergeCell ref="H227:J227"/>
    <mergeCell ref="H228:J228"/>
    <mergeCell ref="H229:J229"/>
    <mergeCell ref="H230:J230"/>
    <mergeCell ref="D231:G231"/>
    <mergeCell ref="D232:G232"/>
    <mergeCell ref="D233:G233"/>
    <mergeCell ref="D234:G234"/>
    <mergeCell ref="H231:J231"/>
    <mergeCell ref="H232:J232"/>
    <mergeCell ref="H233:J233"/>
    <mergeCell ref="H234:J234"/>
    <mergeCell ref="H235:J235"/>
    <mergeCell ref="H44:O44"/>
    <mergeCell ref="D54:G54"/>
    <mergeCell ref="K54:N54"/>
    <mergeCell ref="K57:O57"/>
    <mergeCell ref="K58:O58"/>
    <mergeCell ref="K59:O59"/>
    <mergeCell ref="K60:O60"/>
    <mergeCell ref="K62:O62"/>
    <mergeCell ref="D64:H64"/>
    <mergeCell ref="K64:O64"/>
    <mergeCell ref="D55:H55"/>
    <mergeCell ref="K55:O55"/>
    <mergeCell ref="D62:H62"/>
    <mergeCell ref="I58:J58"/>
    <mergeCell ref="I59:J59"/>
    <mergeCell ref="I60:J60"/>
    <mergeCell ref="I62:J62"/>
    <mergeCell ref="I64:J64"/>
    <mergeCell ref="D59:H59"/>
    <mergeCell ref="D60:H60"/>
    <mergeCell ref="K56:O56"/>
    <mergeCell ref="K61:O61"/>
    <mergeCell ref="K63:O63"/>
    <mergeCell ref="D58:H58"/>
  </mergeCells>
  <phoneticPr fontId="1"/>
  <pageMargins left="0.27559055118110237" right="0.15748031496062992" top="7.874015748031496E-2" bottom="7.874015748031496E-2" header="0.51181102362204722" footer="0.19685039370078741"/>
  <pageSetup paperSize="9" scale="61" orientation="portrait" verticalDpi="4294967292" r:id="rId1"/>
  <headerFooter alignWithMargins="0"/>
  <rowBreaks count="3" manualBreakCount="3">
    <brk id="46" max="16383" man="1"/>
    <brk id="111" max="16383" man="1"/>
    <brk id="176" max="16383" man="1"/>
  </rowBreaks>
  <ignoredErrors>
    <ignoredError sqref="L11 N11" formulaRange="1"/>
    <ignoredError sqref="N3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2">
              <controlPr defaultSize="0" autoFill="0" autoLine="0" autoPict="0">
                <anchor moveWithCells="1">
                  <from>
                    <xdr:col>5</xdr:col>
                    <xdr:colOff>279400</xdr:colOff>
                    <xdr:row>5</xdr:row>
                    <xdr:rowOff>215900</xdr:rowOff>
                  </from>
                  <to>
                    <xdr:col>5</xdr:col>
                    <xdr:colOff>660400</xdr:colOff>
                    <xdr:row>7</xdr:row>
                    <xdr:rowOff>101600</xdr:rowOff>
                  </to>
                </anchor>
              </controlPr>
            </control>
          </mc:Choice>
        </mc:AlternateContent>
        <mc:AlternateContent xmlns:mc="http://schemas.openxmlformats.org/markup-compatibility/2006">
          <mc:Choice Requires="x14">
            <control shapeId="2050" r:id="rId5" name="Check Box 3">
              <controlPr defaultSize="0" autoFill="0" autoLine="0" autoPict="0">
                <anchor moveWithCells="1">
                  <from>
                    <xdr:col>7</xdr:col>
                    <xdr:colOff>254000</xdr:colOff>
                    <xdr:row>5</xdr:row>
                    <xdr:rowOff>228600</xdr:rowOff>
                  </from>
                  <to>
                    <xdr:col>7</xdr:col>
                    <xdr:colOff>660400</xdr:colOff>
                    <xdr:row>7</xdr:row>
                    <xdr:rowOff>101600</xdr:rowOff>
                  </to>
                </anchor>
              </controlPr>
            </control>
          </mc:Choice>
        </mc:AlternateContent>
        <mc:AlternateContent xmlns:mc="http://schemas.openxmlformats.org/markup-compatibility/2006">
          <mc:Choice Requires="x14">
            <control shapeId="2078" r:id="rId6" name="Check Box 30">
              <controlPr defaultSize="0" autoFill="0" autoLine="0" autoPict="0">
                <anchor moveWithCells="1">
                  <from>
                    <xdr:col>10</xdr:col>
                    <xdr:colOff>254000</xdr:colOff>
                    <xdr:row>5</xdr:row>
                    <xdr:rowOff>228600</xdr:rowOff>
                  </from>
                  <to>
                    <xdr:col>10</xdr:col>
                    <xdr:colOff>660400</xdr:colOff>
                    <xdr:row>7</xdr:row>
                    <xdr:rowOff>101600</xdr:rowOff>
                  </to>
                </anchor>
              </controlPr>
            </control>
          </mc:Choice>
        </mc:AlternateContent>
        <mc:AlternateContent xmlns:mc="http://schemas.openxmlformats.org/markup-compatibility/2006">
          <mc:Choice Requires="x14">
            <control shapeId="2079" r:id="rId7" name="Check Box 31">
              <controlPr defaultSize="0" autoFill="0" autoLine="0" autoPict="0">
                <anchor moveWithCells="1">
                  <from>
                    <xdr:col>14</xdr:col>
                    <xdr:colOff>25400</xdr:colOff>
                    <xdr:row>5</xdr:row>
                    <xdr:rowOff>241300</xdr:rowOff>
                  </from>
                  <to>
                    <xdr:col>14</xdr:col>
                    <xdr:colOff>685800</xdr:colOff>
                    <xdr:row>7</xdr:row>
                    <xdr:rowOff>63500</xdr:rowOff>
                  </to>
                </anchor>
              </controlPr>
            </control>
          </mc:Choice>
        </mc:AlternateContent>
        <mc:AlternateContent xmlns:mc="http://schemas.openxmlformats.org/markup-compatibility/2006">
          <mc:Choice Requires="x14">
            <control shapeId="2080" r:id="rId8" name="Check Box 32">
              <controlPr defaultSize="0" autoFill="0" autoLine="0" autoPict="0">
                <anchor moveWithCells="1">
                  <from>
                    <xdr:col>14</xdr:col>
                    <xdr:colOff>12700</xdr:colOff>
                    <xdr:row>5</xdr:row>
                    <xdr:rowOff>25400</xdr:rowOff>
                  </from>
                  <to>
                    <xdr:col>14</xdr:col>
                    <xdr:colOff>355600</xdr:colOff>
                    <xdr:row>5</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1"/>
  </sheetPr>
  <dimension ref="A1:R1501"/>
  <sheetViews>
    <sheetView zoomScale="125" zoomScaleNormal="85" workbookViewId="0">
      <selection activeCell="A3" sqref="A3"/>
    </sheetView>
  </sheetViews>
  <sheetFormatPr baseColWidth="10" defaultColWidth="13.140625" defaultRowHeight="14.5" customHeight="1"/>
  <cols>
    <col min="1" max="2" width="9.42578125" style="8" customWidth="1"/>
    <col min="3" max="3" width="10.85546875" style="3" customWidth="1"/>
    <col min="4" max="4" width="5.85546875" style="3" customWidth="1"/>
    <col min="5" max="6" width="9.140625" style="3" customWidth="1"/>
    <col min="7" max="9" width="9.42578125" style="3" customWidth="1"/>
    <col min="10" max="10" width="8.140625" style="3" customWidth="1"/>
    <col min="11" max="11" width="8.140625" style="11" customWidth="1"/>
    <col min="12" max="13" width="5.42578125" style="3" customWidth="1"/>
    <col min="14" max="14" width="2.7109375" style="3" customWidth="1"/>
    <col min="15" max="15" width="13.140625" style="66"/>
    <col min="16" max="16" width="13.140625" style="65"/>
    <col min="17" max="16384" width="13.140625" style="3"/>
  </cols>
  <sheetData>
    <row r="1" spans="1:18" ht="14.5" customHeight="1" thickBot="1">
      <c r="A1" s="1" t="s">
        <v>9</v>
      </c>
      <c r="B1" s="2" t="s">
        <v>11</v>
      </c>
      <c r="D1" s="121">
        <v>1</v>
      </c>
      <c r="E1" s="4">
        <v>2</v>
      </c>
      <c r="F1" s="5" t="s">
        <v>55</v>
      </c>
      <c r="G1" s="73" t="s">
        <v>49</v>
      </c>
      <c r="H1" s="73" t="s">
        <v>42</v>
      </c>
      <c r="I1" s="74" t="s">
        <v>43</v>
      </c>
      <c r="J1" s="84" t="s">
        <v>56</v>
      </c>
      <c r="K1" s="84" t="s">
        <v>57</v>
      </c>
      <c r="L1" s="4" t="s">
        <v>56</v>
      </c>
      <c r="M1" s="5" t="s">
        <v>57</v>
      </c>
      <c r="O1" s="65" t="s">
        <v>53</v>
      </c>
    </row>
    <row r="2" spans="1:18" ht="14.5" customHeight="1" thickTop="1" thickBot="1">
      <c r="A2" s="6">
        <f>輸出出荷依頼申込書!M31</f>
        <v>43</v>
      </c>
      <c r="B2" s="7">
        <f>VLOOKUP(A2,D1:E1501,2)</f>
        <v>46166</v>
      </c>
      <c r="D2" s="120">
        <v>1</v>
      </c>
      <c r="E2" s="123">
        <v>5298</v>
      </c>
      <c r="F2" s="106">
        <v>1</v>
      </c>
      <c r="G2" s="107">
        <f>輸出出荷依頼申込書!F11</f>
        <v>90</v>
      </c>
      <c r="H2" s="107">
        <f>輸出出荷依頼申込書!H11</f>
        <v>54</v>
      </c>
      <c r="I2" s="107">
        <f>輸出出荷依頼申込書!J11</f>
        <v>44</v>
      </c>
      <c r="J2" s="108">
        <f>MAX(G2:I2)+((SMALL(G2:I2,1)+SMALL(G2:I2,2))*2)</f>
        <v>286</v>
      </c>
      <c r="K2" s="109">
        <f>VLOOKUP(J2,L2:M421,2)</f>
        <v>0</v>
      </c>
      <c r="L2" s="110">
        <v>0</v>
      </c>
      <c r="M2" s="9">
        <v>0</v>
      </c>
      <c r="N2" s="10"/>
      <c r="O2" s="81" t="s">
        <v>58</v>
      </c>
      <c r="P2" s="82" t="s">
        <v>59</v>
      </c>
      <c r="R2" s="72"/>
    </row>
    <row r="3" spans="1:18" ht="14.5" customHeight="1">
      <c r="A3" s="11" t="s">
        <v>10</v>
      </c>
      <c r="D3" s="14">
        <v>2</v>
      </c>
      <c r="E3" s="122">
        <v>6845</v>
      </c>
      <c r="F3" s="13">
        <v>2</v>
      </c>
      <c r="G3" s="75">
        <f>輸出出荷依頼申込書!F12</f>
        <v>0</v>
      </c>
      <c r="H3" s="75">
        <f>輸出出荷依頼申込書!H12</f>
        <v>0</v>
      </c>
      <c r="I3" s="75">
        <f>輸出出荷依頼申込書!J12</f>
        <v>0</v>
      </c>
      <c r="J3" s="76">
        <f t="shared" ref="J3:J21" si="0">MAX(G3:I3)+((SMALL(G3:I3,1)+SMALL(G3:I3,2))*2)</f>
        <v>0</v>
      </c>
      <c r="K3" s="85">
        <f>VLOOKUP(J3,L2:M421,2)</f>
        <v>0</v>
      </c>
      <c r="L3" s="80">
        <v>1</v>
      </c>
      <c r="M3" s="9">
        <v>0</v>
      </c>
      <c r="N3" s="10"/>
      <c r="O3" s="81">
        <f>ROUNDUP((輸出出荷依頼申込書!O106)*0.01,0)</f>
        <v>8</v>
      </c>
      <c r="P3" s="81">
        <f>IF(O3&lt;600,600,O3)</f>
        <v>600</v>
      </c>
    </row>
    <row r="4" spans="1:18" ht="14.5" customHeight="1">
      <c r="A4" s="3" t="s">
        <v>51</v>
      </c>
      <c r="D4" s="14">
        <v>3</v>
      </c>
      <c r="E4" s="122">
        <v>7619</v>
      </c>
      <c r="F4" s="13">
        <v>3</v>
      </c>
      <c r="G4" s="75">
        <f>輸出出荷依頼申込書!F13</f>
        <v>0</v>
      </c>
      <c r="H4" s="75">
        <f>輸出出荷依頼申込書!H13</f>
        <v>0</v>
      </c>
      <c r="I4" s="75">
        <f>輸出出荷依頼申込書!J13</f>
        <v>0</v>
      </c>
      <c r="J4" s="76">
        <f t="shared" si="0"/>
        <v>0</v>
      </c>
      <c r="K4" s="85">
        <f>VLOOKUP(J4,L1:M421,2)</f>
        <v>0</v>
      </c>
      <c r="L4" s="80">
        <v>2</v>
      </c>
      <c r="M4" s="9">
        <v>0</v>
      </c>
      <c r="N4" s="10"/>
      <c r="O4" s="67"/>
    </row>
    <row r="5" spans="1:18" ht="14.5" customHeight="1">
      <c r="D5" s="14">
        <v>4</v>
      </c>
      <c r="E5" s="122">
        <v>9937</v>
      </c>
      <c r="F5" s="13">
        <v>4</v>
      </c>
      <c r="G5" s="75">
        <f>輸出出荷依頼申込書!F14</f>
        <v>0</v>
      </c>
      <c r="H5" s="75">
        <f>輸出出荷依頼申込書!H14</f>
        <v>0</v>
      </c>
      <c r="I5" s="75">
        <f>輸出出荷依頼申込書!J14</f>
        <v>0</v>
      </c>
      <c r="J5" s="76">
        <f t="shared" si="0"/>
        <v>0</v>
      </c>
      <c r="K5" s="85">
        <f>VLOOKUP(J5,L1:M421,2)</f>
        <v>0</v>
      </c>
      <c r="L5" s="80">
        <v>3</v>
      </c>
      <c r="M5" s="9">
        <v>0</v>
      </c>
      <c r="N5" s="10"/>
      <c r="O5" s="83" t="s">
        <v>65</v>
      </c>
    </row>
    <row r="6" spans="1:18" ht="14.5" customHeight="1">
      <c r="D6" s="14">
        <v>5</v>
      </c>
      <c r="E6" s="122">
        <v>12256</v>
      </c>
      <c r="F6" s="13">
        <v>5</v>
      </c>
      <c r="G6" s="75">
        <f>輸出出荷依頼申込書!F15</f>
        <v>0</v>
      </c>
      <c r="H6" s="75">
        <f>輸出出荷依頼申込書!H15</f>
        <v>0</v>
      </c>
      <c r="I6" s="75">
        <f>輸出出荷依頼申込書!J15</f>
        <v>0</v>
      </c>
      <c r="J6" s="76">
        <f t="shared" si="0"/>
        <v>0</v>
      </c>
      <c r="K6" s="85">
        <f>VLOOKUP(J6,L1:M421,2)</f>
        <v>0</v>
      </c>
      <c r="L6" s="80">
        <v>4</v>
      </c>
      <c r="M6" s="9">
        <v>0</v>
      </c>
      <c r="N6" s="10"/>
    </row>
    <row r="7" spans="1:18" ht="14.5" customHeight="1">
      <c r="D7" s="14">
        <v>6</v>
      </c>
      <c r="E7" s="122">
        <v>12557</v>
      </c>
      <c r="F7" s="13">
        <v>6</v>
      </c>
      <c r="G7" s="75">
        <f>輸出出荷依頼申込書!F16</f>
        <v>0</v>
      </c>
      <c r="H7" s="75">
        <f>輸出出荷依頼申込書!H16</f>
        <v>0</v>
      </c>
      <c r="I7" s="75">
        <f>輸出出荷依頼申込書!J16</f>
        <v>0</v>
      </c>
      <c r="J7" s="76">
        <f t="shared" si="0"/>
        <v>0</v>
      </c>
      <c r="K7" s="86">
        <f>VLOOKUP(J7,L1:M421,2)</f>
        <v>0</v>
      </c>
      <c r="L7" s="9">
        <v>5</v>
      </c>
      <c r="M7" s="9">
        <v>0</v>
      </c>
      <c r="N7" s="10"/>
    </row>
    <row r="8" spans="1:18" ht="14.5" customHeight="1">
      <c r="D8" s="14">
        <v>7</v>
      </c>
      <c r="E8" s="122">
        <v>13146</v>
      </c>
      <c r="F8" s="13">
        <v>7</v>
      </c>
      <c r="G8" s="75">
        <f>輸出出荷依頼申込書!F17</f>
        <v>0</v>
      </c>
      <c r="H8" s="75">
        <f>輸出出荷依頼申込書!H17</f>
        <v>0</v>
      </c>
      <c r="I8" s="75">
        <f>輸出出荷依頼申込書!J17</f>
        <v>0</v>
      </c>
      <c r="J8" s="76">
        <f t="shared" si="0"/>
        <v>0</v>
      </c>
      <c r="K8" s="86">
        <f>VLOOKUP(J8,L1:M421,2)</f>
        <v>0</v>
      </c>
      <c r="L8" s="12">
        <v>6</v>
      </c>
      <c r="M8" s="12">
        <v>0</v>
      </c>
      <c r="N8" s="10"/>
    </row>
    <row r="9" spans="1:18" ht="14.5" customHeight="1">
      <c r="D9" s="14">
        <v>8</v>
      </c>
      <c r="E9" s="122">
        <v>13736</v>
      </c>
      <c r="F9" s="13">
        <v>8</v>
      </c>
      <c r="G9" s="75">
        <f>輸出出荷依頼申込書!F18</f>
        <v>0</v>
      </c>
      <c r="H9" s="75">
        <f>輸出出荷依頼申込書!H18</f>
        <v>0</v>
      </c>
      <c r="I9" s="75">
        <f>輸出出荷依頼申込書!J18</f>
        <v>0</v>
      </c>
      <c r="J9" s="76">
        <f t="shared" si="0"/>
        <v>0</v>
      </c>
      <c r="K9" s="86">
        <f>VLOOKUP(J9,L1:M421,2)</f>
        <v>0</v>
      </c>
      <c r="L9" s="12">
        <v>7</v>
      </c>
      <c r="M9" s="12">
        <v>0</v>
      </c>
      <c r="N9" s="10"/>
    </row>
    <row r="10" spans="1:18" ht="14.5" customHeight="1">
      <c r="D10" s="14">
        <v>9</v>
      </c>
      <c r="E10" s="122">
        <v>14326</v>
      </c>
      <c r="F10" s="13">
        <v>9</v>
      </c>
      <c r="G10" s="75">
        <f>輸出出荷依頼申込書!F19</f>
        <v>0</v>
      </c>
      <c r="H10" s="75">
        <f>輸出出荷依頼申込書!H19</f>
        <v>0</v>
      </c>
      <c r="I10" s="75">
        <f>輸出出荷依頼申込書!J19</f>
        <v>0</v>
      </c>
      <c r="J10" s="76">
        <f t="shared" si="0"/>
        <v>0</v>
      </c>
      <c r="K10" s="86">
        <f>VLOOKUP(J10,L1:M421,2)</f>
        <v>0</v>
      </c>
      <c r="L10" s="12">
        <v>8</v>
      </c>
      <c r="M10" s="12">
        <v>0</v>
      </c>
      <c r="N10" s="10"/>
    </row>
    <row r="11" spans="1:18" ht="14.5" customHeight="1">
      <c r="D11" s="14">
        <v>10</v>
      </c>
      <c r="E11" s="122">
        <v>14916</v>
      </c>
      <c r="F11" s="13">
        <v>10</v>
      </c>
      <c r="G11" s="75">
        <f>輸出出荷依頼申込書!F20</f>
        <v>0</v>
      </c>
      <c r="H11" s="75">
        <f>輸出出荷依頼申込書!H20</f>
        <v>0</v>
      </c>
      <c r="I11" s="75">
        <f>輸出出荷依頼申込書!J20</f>
        <v>0</v>
      </c>
      <c r="J11" s="76">
        <f t="shared" si="0"/>
        <v>0</v>
      </c>
      <c r="K11" s="86">
        <f>VLOOKUP(J11,L1:M421,2)</f>
        <v>0</v>
      </c>
      <c r="L11" s="12">
        <v>9</v>
      </c>
      <c r="M11" s="12">
        <v>0</v>
      </c>
      <c r="N11" s="10"/>
    </row>
    <row r="12" spans="1:18" ht="14.5" customHeight="1">
      <c r="D12" s="14">
        <v>11</v>
      </c>
      <c r="E12" s="122">
        <v>18556</v>
      </c>
      <c r="F12" s="13">
        <v>11</v>
      </c>
      <c r="G12" s="75">
        <f>輸出出荷依頼申込書!F21</f>
        <v>0</v>
      </c>
      <c r="H12" s="75">
        <f>輸出出荷依頼申込書!H21</f>
        <v>0</v>
      </c>
      <c r="I12" s="75">
        <f>輸出出荷依頼申込書!J21</f>
        <v>0</v>
      </c>
      <c r="J12" s="76">
        <f t="shared" si="0"/>
        <v>0</v>
      </c>
      <c r="K12" s="86">
        <f>VLOOKUP(J12,L1:M421,2)</f>
        <v>0</v>
      </c>
      <c r="L12" s="12">
        <v>10</v>
      </c>
      <c r="M12" s="12">
        <v>0</v>
      </c>
      <c r="N12" s="10"/>
    </row>
    <row r="13" spans="1:18" ht="14.5" customHeight="1">
      <c r="D13" s="14">
        <v>12</v>
      </c>
      <c r="E13" s="122">
        <v>18973</v>
      </c>
      <c r="F13" s="13">
        <v>12</v>
      </c>
      <c r="G13" s="75">
        <f>輸出出荷依頼申込書!F22</f>
        <v>0</v>
      </c>
      <c r="H13" s="75">
        <f>輸出出荷依頼申込書!H22</f>
        <v>0</v>
      </c>
      <c r="I13" s="75">
        <f>輸出出荷依頼申込書!J22</f>
        <v>0</v>
      </c>
      <c r="J13" s="76">
        <f t="shared" si="0"/>
        <v>0</v>
      </c>
      <c r="K13" s="86">
        <f>VLOOKUP(J13,L1:M421,2)</f>
        <v>0</v>
      </c>
      <c r="L13" s="12">
        <v>11</v>
      </c>
      <c r="M13" s="12">
        <v>0</v>
      </c>
      <c r="N13" s="10"/>
    </row>
    <row r="14" spans="1:18" ht="14.5" customHeight="1">
      <c r="D14" s="14">
        <v>13</v>
      </c>
      <c r="E14" s="122">
        <v>19391</v>
      </c>
      <c r="F14" s="13">
        <v>13</v>
      </c>
      <c r="G14" s="75">
        <f>輸出出荷依頼申込書!F23</f>
        <v>0</v>
      </c>
      <c r="H14" s="75">
        <f>輸出出荷依頼申込書!H23</f>
        <v>0</v>
      </c>
      <c r="I14" s="75">
        <f>輸出出荷依頼申込書!J23</f>
        <v>0</v>
      </c>
      <c r="J14" s="76">
        <f t="shared" si="0"/>
        <v>0</v>
      </c>
      <c r="K14" s="86">
        <f>VLOOKUP(J14,L1:M421,2)</f>
        <v>0</v>
      </c>
      <c r="L14" s="12">
        <v>12</v>
      </c>
      <c r="M14" s="12">
        <v>0</v>
      </c>
      <c r="N14" s="10"/>
    </row>
    <row r="15" spans="1:18" ht="14.5" customHeight="1">
      <c r="D15" s="14">
        <v>14</v>
      </c>
      <c r="E15" s="122">
        <v>19808</v>
      </c>
      <c r="F15" s="13">
        <v>14</v>
      </c>
      <c r="G15" s="75">
        <f>輸出出荷依頼申込書!F24</f>
        <v>0</v>
      </c>
      <c r="H15" s="75">
        <f>輸出出荷依頼申込書!H24</f>
        <v>0</v>
      </c>
      <c r="I15" s="75">
        <f>輸出出荷依頼申込書!J24</f>
        <v>0</v>
      </c>
      <c r="J15" s="76">
        <f t="shared" si="0"/>
        <v>0</v>
      </c>
      <c r="K15" s="86">
        <f>VLOOKUP(,L1:M421,2)</f>
        <v>0</v>
      </c>
      <c r="L15" s="12">
        <v>13</v>
      </c>
      <c r="M15" s="12">
        <v>0</v>
      </c>
      <c r="N15" s="10"/>
    </row>
    <row r="16" spans="1:18" ht="14.5" customHeight="1">
      <c r="D16" s="14">
        <v>15</v>
      </c>
      <c r="E16" s="122">
        <v>20225</v>
      </c>
      <c r="F16" s="13">
        <v>15</v>
      </c>
      <c r="G16" s="75">
        <f>輸出出荷依頼申込書!F25</f>
        <v>0</v>
      </c>
      <c r="H16" s="75">
        <f>輸出出荷依頼申込書!H25</f>
        <v>0</v>
      </c>
      <c r="I16" s="75">
        <f>輸出出荷依頼申込書!J25</f>
        <v>0</v>
      </c>
      <c r="J16" s="76">
        <f t="shared" si="0"/>
        <v>0</v>
      </c>
      <c r="K16" s="86">
        <f>VLOOKUP(J16,L1:M421,2)</f>
        <v>0</v>
      </c>
      <c r="L16" s="12">
        <v>14</v>
      </c>
      <c r="M16" s="12">
        <v>0</v>
      </c>
      <c r="N16" s="10"/>
    </row>
    <row r="17" spans="4:14" ht="14.5" customHeight="1">
      <c r="D17" s="14">
        <v>16</v>
      </c>
      <c r="E17" s="122">
        <v>20643</v>
      </c>
      <c r="F17" s="13">
        <v>16</v>
      </c>
      <c r="G17" s="75">
        <f>輸出出荷依頼申込書!F26</f>
        <v>0</v>
      </c>
      <c r="H17" s="75">
        <f>輸出出荷依頼申込書!H26</f>
        <v>0</v>
      </c>
      <c r="I17" s="75">
        <f>輸出出荷依頼申込書!J26</f>
        <v>0</v>
      </c>
      <c r="J17" s="76">
        <f t="shared" si="0"/>
        <v>0</v>
      </c>
      <c r="K17" s="86">
        <f>VLOOKUP(J17,L1:M421,2)</f>
        <v>0</v>
      </c>
      <c r="L17" s="12">
        <v>15</v>
      </c>
      <c r="M17" s="12">
        <v>0</v>
      </c>
      <c r="N17" s="10"/>
    </row>
    <row r="18" spans="4:14" ht="14.5" customHeight="1">
      <c r="D18" s="14">
        <v>17</v>
      </c>
      <c r="E18" s="122">
        <v>21060</v>
      </c>
      <c r="F18" s="13">
        <v>17</v>
      </c>
      <c r="G18" s="75">
        <f>輸出出荷依頼申込書!F27</f>
        <v>0</v>
      </c>
      <c r="H18" s="75">
        <f>輸出出荷依頼申込書!H27</f>
        <v>0</v>
      </c>
      <c r="I18" s="75">
        <f>輸出出荷依頼申込書!J27</f>
        <v>0</v>
      </c>
      <c r="J18" s="76">
        <f t="shared" si="0"/>
        <v>0</v>
      </c>
      <c r="K18" s="86">
        <f>VLOOKUP(J18,L1:M421,2)</f>
        <v>0</v>
      </c>
      <c r="L18" s="12">
        <v>16</v>
      </c>
      <c r="M18" s="12">
        <v>0</v>
      </c>
      <c r="N18" s="10"/>
    </row>
    <row r="19" spans="4:14" ht="14.5" customHeight="1">
      <c r="D19" s="14">
        <v>18</v>
      </c>
      <c r="E19" s="122">
        <v>21478</v>
      </c>
      <c r="F19" s="13">
        <v>18</v>
      </c>
      <c r="G19" s="75">
        <f>輸出出荷依頼申込書!F28</f>
        <v>0</v>
      </c>
      <c r="H19" s="75">
        <f>輸出出荷依頼申込書!H28</f>
        <v>0</v>
      </c>
      <c r="I19" s="75">
        <f>輸出出荷依頼申込書!J28</f>
        <v>0</v>
      </c>
      <c r="J19" s="76">
        <f t="shared" si="0"/>
        <v>0</v>
      </c>
      <c r="K19" s="86">
        <f>VLOOKUP(J19,L1:M421,2)</f>
        <v>0</v>
      </c>
      <c r="L19" s="12">
        <v>17</v>
      </c>
      <c r="M19" s="12">
        <v>0</v>
      </c>
      <c r="N19" s="10"/>
    </row>
    <row r="20" spans="4:14" ht="14.5" customHeight="1">
      <c r="D20" s="14">
        <v>19</v>
      </c>
      <c r="E20" s="122">
        <v>21895</v>
      </c>
      <c r="F20" s="13">
        <v>19</v>
      </c>
      <c r="G20" s="75">
        <f>輸出出荷依頼申込書!F29</f>
        <v>0</v>
      </c>
      <c r="H20" s="75">
        <f>輸出出荷依頼申込書!H29</f>
        <v>0</v>
      </c>
      <c r="I20" s="75">
        <f>輸出出荷依頼申込書!J29</f>
        <v>0</v>
      </c>
      <c r="J20" s="76">
        <f t="shared" si="0"/>
        <v>0</v>
      </c>
      <c r="K20" s="86">
        <f>VLOOKUP(J20,L1:M421,2)</f>
        <v>0</v>
      </c>
      <c r="L20" s="12">
        <v>18</v>
      </c>
      <c r="M20" s="12">
        <v>0</v>
      </c>
      <c r="N20" s="10"/>
    </row>
    <row r="21" spans="4:14" ht="14.5" customHeight="1" thickBot="1">
      <c r="D21" s="14">
        <v>20</v>
      </c>
      <c r="E21" s="122">
        <v>22313</v>
      </c>
      <c r="F21" s="79">
        <v>20</v>
      </c>
      <c r="G21" s="77">
        <f>輸出出荷依頼申込書!F30</f>
        <v>0</v>
      </c>
      <c r="H21" s="77">
        <f>輸出出荷依頼申込書!H30</f>
        <v>0</v>
      </c>
      <c r="I21" s="75">
        <f>輸出出荷依頼申込書!J30</f>
        <v>0</v>
      </c>
      <c r="J21" s="78">
        <f t="shared" si="0"/>
        <v>0</v>
      </c>
      <c r="K21" s="87">
        <f>VLOOKUP(J21,L1:M421,2)</f>
        <v>0</v>
      </c>
      <c r="L21" s="12">
        <v>19</v>
      </c>
      <c r="M21" s="12">
        <v>0</v>
      </c>
      <c r="N21" s="10"/>
    </row>
    <row r="22" spans="4:14" ht="14.5" customHeight="1">
      <c r="D22" s="14">
        <v>21</v>
      </c>
      <c r="E22" s="122">
        <v>22547</v>
      </c>
      <c r="F22" s="8"/>
      <c r="G22" s="11" t="s">
        <v>10</v>
      </c>
      <c r="H22" s="11" t="s">
        <v>10</v>
      </c>
      <c r="I22" s="11" t="s">
        <v>10</v>
      </c>
      <c r="L22" s="12">
        <v>20</v>
      </c>
      <c r="M22" s="12">
        <v>0</v>
      </c>
      <c r="N22" s="10"/>
    </row>
    <row r="23" spans="4:14" ht="14.5" customHeight="1">
      <c r="D23" s="14">
        <v>22</v>
      </c>
      <c r="E23" s="122">
        <v>23620</v>
      </c>
      <c r="F23" s="8"/>
      <c r="H23" s="11" t="s">
        <v>50</v>
      </c>
      <c r="I23" s="11"/>
      <c r="L23" s="12">
        <v>21</v>
      </c>
      <c r="M23" s="12">
        <v>0</v>
      </c>
      <c r="N23" s="10"/>
    </row>
    <row r="24" spans="4:14" ht="14.5" customHeight="1">
      <c r="D24" s="14">
        <v>23</v>
      </c>
      <c r="E24" s="122">
        <v>24694</v>
      </c>
      <c r="F24" s="8"/>
      <c r="G24" s="8"/>
      <c r="H24" s="8"/>
      <c r="I24" s="8"/>
      <c r="J24" s="8"/>
      <c r="L24" s="12">
        <v>22</v>
      </c>
      <c r="M24" s="12">
        <v>0</v>
      </c>
      <c r="N24" s="10"/>
    </row>
    <row r="25" spans="4:14" ht="14.5" customHeight="1">
      <c r="D25" s="14">
        <v>24</v>
      </c>
      <c r="E25" s="122">
        <v>25768</v>
      </c>
      <c r="F25" s="8"/>
      <c r="G25" s="8"/>
      <c r="H25" s="8"/>
      <c r="L25" s="12">
        <v>23</v>
      </c>
      <c r="M25" s="12">
        <v>0</v>
      </c>
      <c r="N25" s="10"/>
    </row>
    <row r="26" spans="4:14" ht="14.5" customHeight="1">
      <c r="D26" s="14">
        <v>25</v>
      </c>
      <c r="E26" s="122">
        <v>26841</v>
      </c>
      <c r="F26" s="8"/>
      <c r="G26" s="8"/>
      <c r="H26" s="8"/>
      <c r="L26" s="12">
        <v>24</v>
      </c>
      <c r="M26" s="12">
        <v>0</v>
      </c>
      <c r="N26" s="10"/>
    </row>
    <row r="27" spans="4:14" ht="14.5" customHeight="1">
      <c r="D27" s="14">
        <v>26</v>
      </c>
      <c r="E27" s="122">
        <v>27915</v>
      </c>
      <c r="F27" s="8"/>
      <c r="G27" s="8"/>
      <c r="H27" s="8"/>
      <c r="L27" s="12">
        <v>25</v>
      </c>
      <c r="M27" s="12">
        <v>0</v>
      </c>
      <c r="N27" s="10"/>
    </row>
    <row r="28" spans="4:14" ht="14.5" customHeight="1">
      <c r="D28" s="14">
        <v>27</v>
      </c>
      <c r="E28" s="122">
        <v>28989</v>
      </c>
      <c r="F28" s="8"/>
      <c r="G28" s="8"/>
      <c r="H28" s="8"/>
      <c r="L28" s="12">
        <v>26</v>
      </c>
      <c r="M28" s="12">
        <v>0</v>
      </c>
      <c r="N28" s="10"/>
    </row>
    <row r="29" spans="4:14" ht="14.5" customHeight="1">
      <c r="D29" s="14">
        <v>28</v>
      </c>
      <c r="E29" s="122">
        <v>30062</v>
      </c>
      <c r="F29" s="8"/>
      <c r="G29" s="8"/>
      <c r="H29" s="8"/>
      <c r="L29" s="12">
        <v>27</v>
      </c>
      <c r="M29" s="12">
        <v>0</v>
      </c>
      <c r="N29" s="10"/>
    </row>
    <row r="30" spans="4:14" ht="14.5" customHeight="1">
      <c r="D30" s="14">
        <v>29</v>
      </c>
      <c r="E30" s="122">
        <v>31136</v>
      </c>
      <c r="F30" s="8"/>
      <c r="L30" s="12">
        <v>28</v>
      </c>
      <c r="M30" s="12">
        <v>0</v>
      </c>
      <c r="N30" s="10"/>
    </row>
    <row r="31" spans="4:14" ht="14.5" customHeight="1">
      <c r="D31" s="14">
        <v>30</v>
      </c>
      <c r="E31" s="122">
        <v>32209</v>
      </c>
      <c r="F31" s="8"/>
      <c r="L31" s="12">
        <v>29</v>
      </c>
      <c r="M31" s="12">
        <v>0</v>
      </c>
      <c r="N31" s="10"/>
    </row>
    <row r="32" spans="4:14" ht="14.5" customHeight="1">
      <c r="D32" s="14">
        <v>31</v>
      </c>
      <c r="E32" s="122">
        <v>33283</v>
      </c>
      <c r="F32" s="8"/>
      <c r="L32" s="12">
        <v>30</v>
      </c>
      <c r="M32" s="12">
        <v>0</v>
      </c>
      <c r="N32" s="10"/>
    </row>
    <row r="33" spans="4:15" ht="14.5" customHeight="1">
      <c r="D33" s="14">
        <v>32</v>
      </c>
      <c r="E33" s="122">
        <v>34357</v>
      </c>
      <c r="F33" s="8"/>
      <c r="L33" s="12">
        <v>31</v>
      </c>
      <c r="M33" s="12">
        <v>0</v>
      </c>
      <c r="N33" s="10"/>
    </row>
    <row r="34" spans="4:15" ht="14.5" customHeight="1">
      <c r="D34" s="14">
        <v>33</v>
      </c>
      <c r="E34" s="122">
        <v>35430</v>
      </c>
      <c r="F34" s="8"/>
      <c r="L34" s="12">
        <v>32</v>
      </c>
      <c r="M34" s="12">
        <v>0</v>
      </c>
      <c r="N34" s="10"/>
    </row>
    <row r="35" spans="4:15" ht="14.5" customHeight="1">
      <c r="D35" s="14">
        <v>34</v>
      </c>
      <c r="E35" s="122">
        <v>36504</v>
      </c>
      <c r="F35" s="8"/>
      <c r="L35" s="12">
        <v>33</v>
      </c>
      <c r="M35" s="12">
        <v>0</v>
      </c>
      <c r="N35" s="10"/>
    </row>
    <row r="36" spans="4:15" ht="14.5" customHeight="1">
      <c r="D36" s="14">
        <v>35</v>
      </c>
      <c r="E36" s="122">
        <v>37578</v>
      </c>
      <c r="F36" s="8"/>
      <c r="L36" s="12">
        <v>34</v>
      </c>
      <c r="M36" s="12">
        <v>0</v>
      </c>
      <c r="N36" s="10"/>
    </row>
    <row r="37" spans="4:15" ht="14.5" customHeight="1">
      <c r="D37" s="14">
        <v>36</v>
      </c>
      <c r="E37" s="122">
        <v>38651</v>
      </c>
      <c r="F37" s="8"/>
      <c r="L37" s="12">
        <v>35</v>
      </c>
      <c r="M37" s="12">
        <v>0</v>
      </c>
      <c r="N37" s="10"/>
    </row>
    <row r="38" spans="4:15" ht="14.5" customHeight="1">
      <c r="D38" s="14">
        <v>37</v>
      </c>
      <c r="E38" s="122">
        <v>39725</v>
      </c>
      <c r="F38" s="8"/>
      <c r="L38" s="12">
        <v>36</v>
      </c>
      <c r="M38" s="12">
        <v>0</v>
      </c>
      <c r="N38" s="10"/>
    </row>
    <row r="39" spans="4:15" ht="14.5" customHeight="1">
      <c r="D39" s="14">
        <v>38</v>
      </c>
      <c r="E39" s="122">
        <v>40799</v>
      </c>
      <c r="F39" s="8"/>
      <c r="L39" s="12">
        <v>37</v>
      </c>
      <c r="M39" s="12">
        <v>0</v>
      </c>
      <c r="N39" s="10"/>
      <c r="O39" s="66" t="s">
        <v>0</v>
      </c>
    </row>
    <row r="40" spans="4:15" ht="14.5" customHeight="1">
      <c r="D40" s="14">
        <v>39</v>
      </c>
      <c r="E40" s="122">
        <v>41872</v>
      </c>
      <c r="F40" s="8"/>
      <c r="L40" s="12">
        <v>38</v>
      </c>
      <c r="M40" s="12">
        <v>0</v>
      </c>
      <c r="N40" s="10"/>
    </row>
    <row r="41" spans="4:15" ht="14.5" customHeight="1">
      <c r="D41" s="14">
        <v>40</v>
      </c>
      <c r="E41" s="122">
        <v>42945</v>
      </c>
      <c r="F41" s="8"/>
      <c r="L41" s="12">
        <v>39</v>
      </c>
      <c r="M41" s="12">
        <v>0</v>
      </c>
      <c r="N41" s="10"/>
      <c r="O41" s="66" t="s">
        <v>14</v>
      </c>
    </row>
    <row r="42" spans="4:15" ht="14.5" customHeight="1">
      <c r="D42" s="14">
        <v>41</v>
      </c>
      <c r="E42" s="122">
        <v>44020</v>
      </c>
      <c r="F42" s="8"/>
      <c r="L42" s="12">
        <v>40</v>
      </c>
      <c r="M42" s="12">
        <v>0</v>
      </c>
      <c r="N42" s="10"/>
    </row>
    <row r="43" spans="4:15" ht="14.5" customHeight="1">
      <c r="D43" s="14">
        <v>42</v>
      </c>
      <c r="E43" s="122">
        <v>45093</v>
      </c>
      <c r="F43" s="8"/>
      <c r="L43" s="12">
        <v>41</v>
      </c>
      <c r="M43" s="12">
        <v>0</v>
      </c>
      <c r="N43" s="10"/>
      <c r="O43" s="66" t="s">
        <v>1</v>
      </c>
    </row>
    <row r="44" spans="4:15" ht="14.5" customHeight="1">
      <c r="D44" s="14">
        <v>43</v>
      </c>
      <c r="E44" s="122">
        <v>46166</v>
      </c>
      <c r="F44" s="8"/>
      <c r="L44" s="12">
        <v>42</v>
      </c>
      <c r="M44" s="12">
        <v>0</v>
      </c>
      <c r="N44" s="10"/>
    </row>
    <row r="45" spans="4:15" ht="14.5" customHeight="1">
      <c r="D45" s="14">
        <v>44</v>
      </c>
      <c r="E45" s="122">
        <v>47241</v>
      </c>
      <c r="F45" s="8"/>
      <c r="G45" s="8"/>
      <c r="H45" s="8"/>
      <c r="I45" s="8"/>
      <c r="J45" s="8"/>
      <c r="L45" s="12">
        <v>43</v>
      </c>
      <c r="M45" s="12">
        <v>0</v>
      </c>
      <c r="N45" s="10"/>
    </row>
    <row r="46" spans="4:15" ht="14.5" customHeight="1">
      <c r="D46" s="14">
        <v>45</v>
      </c>
      <c r="E46" s="122">
        <v>47192</v>
      </c>
      <c r="F46" s="8"/>
      <c r="L46" s="12">
        <v>44</v>
      </c>
      <c r="M46" s="12">
        <v>0</v>
      </c>
      <c r="N46" s="10"/>
    </row>
    <row r="47" spans="4:15" ht="14.5" customHeight="1">
      <c r="D47" s="14">
        <v>46</v>
      </c>
      <c r="E47" s="122">
        <v>48240</v>
      </c>
      <c r="F47" s="8"/>
      <c r="L47" s="12">
        <v>45</v>
      </c>
      <c r="M47" s="12">
        <v>0</v>
      </c>
      <c r="N47" s="10"/>
      <c r="O47" s="66" t="s">
        <v>17</v>
      </c>
    </row>
    <row r="48" spans="4:15" ht="14.5" customHeight="1">
      <c r="D48" s="14">
        <v>47</v>
      </c>
      <c r="E48" s="122">
        <v>49290</v>
      </c>
      <c r="F48" s="8"/>
      <c r="L48" s="12">
        <v>46</v>
      </c>
      <c r="M48" s="12">
        <v>0</v>
      </c>
      <c r="N48" s="10"/>
    </row>
    <row r="49" spans="4:15" ht="14.5" customHeight="1">
      <c r="D49" s="14">
        <v>48</v>
      </c>
      <c r="E49" s="122">
        <v>50338</v>
      </c>
      <c r="F49" s="8"/>
      <c r="L49" s="12">
        <v>47</v>
      </c>
      <c r="M49" s="12">
        <v>0</v>
      </c>
      <c r="N49" s="10"/>
    </row>
    <row r="50" spans="4:15" ht="14.5" customHeight="1">
      <c r="D50" s="14">
        <v>49</v>
      </c>
      <c r="E50" s="122">
        <v>51386</v>
      </c>
      <c r="F50" s="8"/>
      <c r="L50" s="12">
        <v>48</v>
      </c>
      <c r="M50" s="12">
        <v>0</v>
      </c>
      <c r="N50" s="10"/>
    </row>
    <row r="51" spans="4:15" ht="14.5" customHeight="1">
      <c r="D51" s="14">
        <v>50</v>
      </c>
      <c r="E51" s="122">
        <v>52436</v>
      </c>
      <c r="F51" s="8"/>
      <c r="L51" s="12">
        <v>49</v>
      </c>
      <c r="M51" s="12">
        <v>0</v>
      </c>
      <c r="N51" s="10"/>
    </row>
    <row r="52" spans="4:15" ht="14.5" customHeight="1">
      <c r="D52" s="14">
        <v>51</v>
      </c>
      <c r="E52" s="122">
        <v>53484</v>
      </c>
      <c r="F52" s="8"/>
      <c r="L52" s="12">
        <v>50</v>
      </c>
      <c r="M52" s="12">
        <v>0</v>
      </c>
      <c r="N52" s="10"/>
    </row>
    <row r="53" spans="4:15" ht="14.5" customHeight="1">
      <c r="D53" s="14">
        <v>52</v>
      </c>
      <c r="E53" s="122">
        <v>54532</v>
      </c>
      <c r="F53" s="8"/>
      <c r="L53" s="12">
        <v>51</v>
      </c>
      <c r="M53" s="12">
        <v>0</v>
      </c>
      <c r="N53" s="10"/>
    </row>
    <row r="54" spans="4:15" ht="14.5" customHeight="1">
      <c r="D54" s="14">
        <v>53</v>
      </c>
      <c r="E54" s="122">
        <v>55582</v>
      </c>
      <c r="F54" s="8"/>
      <c r="L54" s="12">
        <v>52</v>
      </c>
      <c r="M54" s="12">
        <v>0</v>
      </c>
      <c r="N54" s="10"/>
    </row>
    <row r="55" spans="4:15" ht="14.5" customHeight="1">
      <c r="D55" s="14">
        <v>54</v>
      </c>
      <c r="E55" s="122">
        <v>56630</v>
      </c>
      <c r="F55" s="8"/>
      <c r="L55" s="12">
        <v>53</v>
      </c>
      <c r="M55" s="12">
        <v>0</v>
      </c>
      <c r="N55" s="10"/>
    </row>
    <row r="56" spans="4:15" ht="14.5" customHeight="1">
      <c r="D56" s="14">
        <v>55</v>
      </c>
      <c r="E56" s="122">
        <v>57679</v>
      </c>
      <c r="F56" s="8"/>
      <c r="L56" s="12">
        <v>54</v>
      </c>
      <c r="M56" s="12">
        <v>0</v>
      </c>
      <c r="N56" s="10"/>
    </row>
    <row r="57" spans="4:15" ht="14.5" customHeight="1">
      <c r="D57" s="14">
        <v>56</v>
      </c>
      <c r="E57" s="122">
        <v>58728</v>
      </c>
      <c r="F57" s="8"/>
      <c r="L57" s="12">
        <v>55</v>
      </c>
      <c r="M57" s="12">
        <v>0</v>
      </c>
      <c r="N57" s="10"/>
    </row>
    <row r="58" spans="4:15" ht="14.5" customHeight="1">
      <c r="D58" s="14">
        <v>57</v>
      </c>
      <c r="E58" s="122">
        <v>59776</v>
      </c>
      <c r="F58" s="8"/>
      <c r="L58" s="12">
        <v>56</v>
      </c>
      <c r="M58" s="12">
        <v>0</v>
      </c>
      <c r="N58" s="10"/>
      <c r="O58" s="66" t="s">
        <v>18</v>
      </c>
    </row>
    <row r="59" spans="4:15" ht="14.5" customHeight="1">
      <c r="D59" s="14">
        <v>58</v>
      </c>
      <c r="E59" s="122">
        <v>60825</v>
      </c>
      <c r="F59" s="8"/>
      <c r="L59" s="12">
        <v>57</v>
      </c>
      <c r="M59" s="12">
        <v>0</v>
      </c>
      <c r="N59" s="10"/>
      <c r="O59" s="66" t="s">
        <v>21</v>
      </c>
    </row>
    <row r="60" spans="4:15" ht="14.5" customHeight="1">
      <c r="D60" s="14">
        <v>59</v>
      </c>
      <c r="E60" s="122">
        <v>61874</v>
      </c>
      <c r="F60" s="8"/>
      <c r="L60" s="12">
        <v>58</v>
      </c>
      <c r="M60" s="12">
        <v>0</v>
      </c>
      <c r="N60" s="10"/>
    </row>
    <row r="61" spans="4:15" ht="14.5" customHeight="1">
      <c r="D61" s="14">
        <v>60</v>
      </c>
      <c r="E61" s="122">
        <v>62922</v>
      </c>
      <c r="F61" s="8"/>
      <c r="L61" s="12">
        <v>59</v>
      </c>
      <c r="M61" s="12">
        <v>0</v>
      </c>
      <c r="N61" s="10"/>
    </row>
    <row r="62" spans="4:15" ht="14.5" customHeight="1">
      <c r="D62" s="14">
        <v>61</v>
      </c>
      <c r="E62" s="122">
        <v>63971</v>
      </c>
      <c r="F62" s="8"/>
      <c r="L62" s="12">
        <v>60</v>
      </c>
      <c r="M62" s="12">
        <v>0</v>
      </c>
      <c r="N62" s="10"/>
    </row>
    <row r="63" spans="4:15" ht="14.5" customHeight="1">
      <c r="D63" s="14">
        <v>62</v>
      </c>
      <c r="E63" s="122">
        <v>65020</v>
      </c>
      <c r="F63" s="8"/>
      <c r="L63" s="12">
        <v>61</v>
      </c>
      <c r="M63" s="12">
        <v>0</v>
      </c>
      <c r="N63" s="10"/>
    </row>
    <row r="64" spans="4:15" ht="14.5" customHeight="1">
      <c r="D64" s="14">
        <v>63</v>
      </c>
      <c r="E64" s="122">
        <v>66068</v>
      </c>
      <c r="F64" s="8"/>
      <c r="L64" s="12">
        <v>62</v>
      </c>
      <c r="M64" s="12">
        <v>0</v>
      </c>
      <c r="N64" s="10"/>
    </row>
    <row r="65" spans="4:14" ht="14.5" customHeight="1">
      <c r="D65" s="14">
        <v>64</v>
      </c>
      <c r="E65" s="122">
        <v>67117</v>
      </c>
      <c r="F65" s="8"/>
      <c r="L65" s="12">
        <v>63</v>
      </c>
      <c r="M65" s="12">
        <v>0</v>
      </c>
      <c r="N65" s="10"/>
    </row>
    <row r="66" spans="4:14" ht="14.5" customHeight="1">
      <c r="D66" s="14">
        <v>65</v>
      </c>
      <c r="E66" s="122">
        <v>68166</v>
      </c>
      <c r="F66" s="8"/>
      <c r="L66" s="12">
        <v>64</v>
      </c>
      <c r="M66" s="12">
        <v>0</v>
      </c>
      <c r="N66" s="10"/>
    </row>
    <row r="67" spans="4:14" ht="14.5" customHeight="1">
      <c r="D67" s="14">
        <v>66</v>
      </c>
      <c r="E67" s="122">
        <v>69215</v>
      </c>
      <c r="F67" s="8"/>
      <c r="L67" s="12">
        <v>65</v>
      </c>
      <c r="M67" s="12">
        <v>0</v>
      </c>
      <c r="N67" s="10"/>
    </row>
    <row r="68" spans="4:14" ht="14.5" customHeight="1">
      <c r="D68" s="14">
        <v>67</v>
      </c>
      <c r="E68" s="122">
        <v>70263</v>
      </c>
      <c r="F68" s="8"/>
      <c r="L68" s="12">
        <v>66</v>
      </c>
      <c r="M68" s="12">
        <v>0</v>
      </c>
      <c r="N68" s="10"/>
    </row>
    <row r="69" spans="4:14" ht="14.5" customHeight="1">
      <c r="D69" s="14">
        <v>68</v>
      </c>
      <c r="E69" s="122">
        <v>71312</v>
      </c>
      <c r="F69" s="8"/>
      <c r="L69" s="12">
        <v>67</v>
      </c>
      <c r="M69" s="12">
        <v>0</v>
      </c>
      <c r="N69" s="10"/>
    </row>
    <row r="70" spans="4:14" ht="14.5" customHeight="1">
      <c r="D70" s="14">
        <v>69</v>
      </c>
      <c r="E70" s="122">
        <v>72361</v>
      </c>
      <c r="F70" s="8"/>
      <c r="L70" s="12">
        <v>68</v>
      </c>
      <c r="M70" s="12">
        <v>0</v>
      </c>
      <c r="N70" s="10"/>
    </row>
    <row r="71" spans="4:14" ht="14.5" customHeight="1">
      <c r="D71" s="14">
        <v>70</v>
      </c>
      <c r="E71" s="122">
        <v>73409</v>
      </c>
      <c r="F71" s="8"/>
      <c r="L71" s="12">
        <v>69</v>
      </c>
      <c r="M71" s="12">
        <v>0</v>
      </c>
      <c r="N71" s="10"/>
    </row>
    <row r="72" spans="4:14" ht="14.5" customHeight="1">
      <c r="D72" s="14">
        <v>71</v>
      </c>
      <c r="E72" s="122">
        <v>72195</v>
      </c>
      <c r="F72" s="8"/>
      <c r="L72" s="12">
        <v>70</v>
      </c>
      <c r="M72" s="12">
        <v>0</v>
      </c>
      <c r="N72" s="10"/>
    </row>
    <row r="73" spans="4:14" ht="14.5" customHeight="1">
      <c r="D73" s="14">
        <v>72</v>
      </c>
      <c r="E73" s="122">
        <v>73213</v>
      </c>
      <c r="F73" s="8"/>
      <c r="L73" s="12">
        <v>71</v>
      </c>
      <c r="M73" s="12">
        <v>0</v>
      </c>
      <c r="N73" s="10"/>
    </row>
    <row r="74" spans="4:14" ht="14.5" customHeight="1">
      <c r="D74" s="14">
        <v>73</v>
      </c>
      <c r="E74" s="122">
        <v>74230</v>
      </c>
      <c r="F74" s="8"/>
      <c r="L74" s="12">
        <v>72</v>
      </c>
      <c r="M74" s="12">
        <v>0</v>
      </c>
      <c r="N74" s="10"/>
    </row>
    <row r="75" spans="4:14" ht="14.5" customHeight="1">
      <c r="D75" s="14">
        <v>74</v>
      </c>
      <c r="E75" s="122">
        <v>75246</v>
      </c>
      <c r="F75" s="8"/>
      <c r="L75" s="12">
        <v>73</v>
      </c>
      <c r="M75" s="12">
        <v>0</v>
      </c>
      <c r="N75" s="10"/>
    </row>
    <row r="76" spans="4:14" ht="14.5" customHeight="1">
      <c r="D76" s="14">
        <v>75</v>
      </c>
      <c r="E76" s="122">
        <v>76263</v>
      </c>
      <c r="F76" s="8"/>
      <c r="L76" s="12">
        <v>74</v>
      </c>
      <c r="M76" s="12">
        <v>0</v>
      </c>
      <c r="N76" s="10"/>
    </row>
    <row r="77" spans="4:14" ht="14.5" customHeight="1">
      <c r="D77" s="14">
        <v>76</v>
      </c>
      <c r="E77" s="122">
        <v>77280</v>
      </c>
      <c r="F77" s="8"/>
      <c r="L77" s="12">
        <v>75</v>
      </c>
      <c r="M77" s="12">
        <v>0</v>
      </c>
      <c r="N77" s="10"/>
    </row>
    <row r="78" spans="4:14" ht="14.5" customHeight="1">
      <c r="D78" s="14">
        <v>77</v>
      </c>
      <c r="E78" s="122">
        <v>78296</v>
      </c>
      <c r="F78" s="8"/>
      <c r="L78" s="12">
        <v>76</v>
      </c>
      <c r="M78" s="12">
        <v>0</v>
      </c>
      <c r="N78" s="10"/>
    </row>
    <row r="79" spans="4:14" ht="14.5" customHeight="1">
      <c r="D79" s="14">
        <v>78</v>
      </c>
      <c r="E79" s="122">
        <v>79314</v>
      </c>
      <c r="F79" s="8"/>
      <c r="L79" s="12">
        <v>77</v>
      </c>
      <c r="M79" s="12">
        <v>0</v>
      </c>
      <c r="N79" s="10"/>
    </row>
    <row r="80" spans="4:14" ht="14.5" customHeight="1">
      <c r="D80" s="14">
        <v>79</v>
      </c>
      <c r="E80" s="122">
        <v>80331</v>
      </c>
      <c r="F80" s="8"/>
      <c r="L80" s="12">
        <v>78</v>
      </c>
      <c r="M80" s="12">
        <v>0</v>
      </c>
      <c r="N80" s="10"/>
    </row>
    <row r="81" spans="4:15" ht="14.5" customHeight="1">
      <c r="D81" s="14">
        <v>80</v>
      </c>
      <c r="E81" s="122">
        <v>81347</v>
      </c>
      <c r="F81" s="8"/>
      <c r="L81" s="12">
        <v>79</v>
      </c>
      <c r="M81" s="12">
        <v>0</v>
      </c>
      <c r="N81" s="10"/>
    </row>
    <row r="82" spans="4:15" ht="14.5" customHeight="1">
      <c r="D82" s="14">
        <v>81</v>
      </c>
      <c r="E82" s="122">
        <v>82364</v>
      </c>
      <c r="F82" s="8"/>
      <c r="L82" s="12">
        <v>80</v>
      </c>
      <c r="M82" s="12">
        <v>0</v>
      </c>
      <c r="N82" s="10"/>
    </row>
    <row r="83" spans="4:15" ht="14.5" customHeight="1">
      <c r="D83" s="14">
        <v>82</v>
      </c>
      <c r="E83" s="122">
        <v>83381</v>
      </c>
      <c r="F83" s="8"/>
      <c r="L83" s="12">
        <v>81</v>
      </c>
      <c r="M83" s="12">
        <v>0</v>
      </c>
      <c r="N83" s="10"/>
    </row>
    <row r="84" spans="4:15" ht="14.5" customHeight="1">
      <c r="D84" s="14">
        <v>83</v>
      </c>
      <c r="E84" s="122">
        <v>84397</v>
      </c>
      <c r="F84" s="8"/>
      <c r="L84" s="12">
        <v>82</v>
      </c>
      <c r="M84" s="12">
        <v>0</v>
      </c>
      <c r="N84" s="10"/>
    </row>
    <row r="85" spans="4:15" ht="14.5" customHeight="1">
      <c r="D85" s="14">
        <v>84</v>
      </c>
      <c r="E85" s="122">
        <v>85415</v>
      </c>
      <c r="F85" s="8"/>
      <c r="L85" s="12">
        <v>83</v>
      </c>
      <c r="M85" s="12">
        <v>0</v>
      </c>
      <c r="N85" s="10"/>
    </row>
    <row r="86" spans="4:15" ht="14.5" customHeight="1">
      <c r="D86" s="14">
        <v>85</v>
      </c>
      <c r="E86" s="122">
        <v>86432</v>
      </c>
      <c r="F86" s="8"/>
      <c r="L86" s="12">
        <v>84</v>
      </c>
      <c r="M86" s="12">
        <v>0</v>
      </c>
      <c r="N86" s="10"/>
    </row>
    <row r="87" spans="4:15" ht="14.5" customHeight="1">
      <c r="D87" s="14">
        <v>86</v>
      </c>
      <c r="E87" s="122">
        <v>87448</v>
      </c>
      <c r="F87" s="8"/>
      <c r="L87" s="12">
        <v>85</v>
      </c>
      <c r="M87" s="12">
        <v>0</v>
      </c>
      <c r="N87" s="10"/>
    </row>
    <row r="88" spans="4:15" ht="14.5" customHeight="1">
      <c r="D88" s="14">
        <v>87</v>
      </c>
      <c r="E88" s="122">
        <v>88465</v>
      </c>
      <c r="F88" s="8"/>
      <c r="L88" s="12">
        <v>86</v>
      </c>
      <c r="M88" s="12">
        <v>0</v>
      </c>
      <c r="N88" s="10"/>
    </row>
    <row r="89" spans="4:15" ht="14.5" customHeight="1">
      <c r="D89" s="14">
        <v>88</v>
      </c>
      <c r="E89" s="122">
        <v>89482</v>
      </c>
      <c r="F89" s="8"/>
      <c r="L89" s="12">
        <v>87</v>
      </c>
      <c r="M89" s="12">
        <v>0</v>
      </c>
      <c r="N89" s="10"/>
      <c r="O89" s="66" t="s">
        <v>6</v>
      </c>
    </row>
    <row r="90" spans="4:15" ht="14.5" customHeight="1">
      <c r="D90" s="14">
        <v>89</v>
      </c>
      <c r="E90" s="122">
        <v>90498</v>
      </c>
      <c r="F90" s="8"/>
      <c r="L90" s="12">
        <v>88</v>
      </c>
      <c r="M90" s="12">
        <v>0</v>
      </c>
      <c r="N90" s="10"/>
      <c r="O90" s="66" t="s">
        <v>7</v>
      </c>
    </row>
    <row r="91" spans="4:15" ht="14.5" customHeight="1">
      <c r="D91" s="14">
        <v>90</v>
      </c>
      <c r="E91" s="122">
        <v>91516</v>
      </c>
      <c r="F91" s="8"/>
      <c r="L91" s="12">
        <v>89</v>
      </c>
      <c r="M91" s="12">
        <v>0</v>
      </c>
      <c r="N91" s="10"/>
      <c r="O91" s="66" t="s">
        <v>8</v>
      </c>
    </row>
    <row r="92" spans="4:15" ht="14.5" customHeight="1">
      <c r="D92" s="14">
        <v>91</v>
      </c>
      <c r="E92" s="122">
        <v>92533</v>
      </c>
      <c r="F92" s="8"/>
      <c r="L92" s="12">
        <v>90</v>
      </c>
      <c r="M92" s="12">
        <v>0</v>
      </c>
      <c r="N92" s="10"/>
    </row>
    <row r="93" spans="4:15" ht="14.5" customHeight="1">
      <c r="D93" s="14">
        <v>92</v>
      </c>
      <c r="E93" s="122">
        <v>93549</v>
      </c>
      <c r="F93" s="8"/>
      <c r="L93" s="12">
        <v>91</v>
      </c>
      <c r="M93" s="12">
        <v>0</v>
      </c>
      <c r="N93" s="10"/>
    </row>
    <row r="94" spans="4:15" ht="14.5" customHeight="1">
      <c r="D94" s="14">
        <v>93</v>
      </c>
      <c r="E94" s="122">
        <v>94566</v>
      </c>
      <c r="F94" s="8"/>
      <c r="L94" s="12">
        <v>92</v>
      </c>
      <c r="M94" s="12">
        <v>0</v>
      </c>
      <c r="N94" s="10"/>
    </row>
    <row r="95" spans="4:15" ht="14.5" customHeight="1">
      <c r="D95" s="14">
        <v>94</v>
      </c>
      <c r="E95" s="122">
        <v>95583</v>
      </c>
      <c r="F95" s="8"/>
      <c r="L95" s="12">
        <v>93</v>
      </c>
      <c r="M95" s="12">
        <v>0</v>
      </c>
      <c r="N95" s="10"/>
    </row>
    <row r="96" spans="4:15" ht="14.5" customHeight="1">
      <c r="D96" s="14">
        <v>95</v>
      </c>
      <c r="E96" s="122">
        <v>96599</v>
      </c>
      <c r="F96" s="8"/>
      <c r="L96" s="12">
        <v>94</v>
      </c>
      <c r="M96" s="12">
        <v>0</v>
      </c>
      <c r="N96" s="10"/>
    </row>
    <row r="97" spans="4:14" ht="14.5" customHeight="1">
      <c r="D97" s="14">
        <v>96</v>
      </c>
      <c r="E97" s="122">
        <v>97617</v>
      </c>
      <c r="F97" s="8"/>
      <c r="L97" s="12">
        <v>95</v>
      </c>
      <c r="M97" s="12">
        <v>0</v>
      </c>
      <c r="N97" s="10"/>
    </row>
    <row r="98" spans="4:14" ht="14.5" customHeight="1">
      <c r="D98" s="14">
        <v>97</v>
      </c>
      <c r="E98" s="122">
        <v>98634</v>
      </c>
      <c r="F98" s="8"/>
      <c r="L98" s="12">
        <v>96</v>
      </c>
      <c r="M98" s="12">
        <v>0</v>
      </c>
      <c r="N98" s="10"/>
    </row>
    <row r="99" spans="4:14" ht="14.5" customHeight="1">
      <c r="D99" s="14">
        <v>98</v>
      </c>
      <c r="E99" s="122">
        <v>99650</v>
      </c>
      <c r="F99" s="8"/>
      <c r="L99" s="12">
        <v>97</v>
      </c>
      <c r="M99" s="12">
        <v>0</v>
      </c>
      <c r="N99" s="10"/>
    </row>
    <row r="100" spans="4:14" ht="14.5" customHeight="1">
      <c r="D100" s="14">
        <v>99</v>
      </c>
      <c r="E100" s="122">
        <v>100667</v>
      </c>
      <c r="F100" s="8"/>
      <c r="L100" s="12">
        <v>98</v>
      </c>
      <c r="M100" s="12">
        <v>0</v>
      </c>
      <c r="N100" s="10"/>
    </row>
    <row r="101" spans="4:14" ht="14.5" customHeight="1">
      <c r="D101" s="14">
        <v>100</v>
      </c>
      <c r="E101" s="122">
        <v>99606</v>
      </c>
      <c r="F101" s="8"/>
      <c r="G101" s="8"/>
      <c r="H101" s="8"/>
      <c r="I101" s="8"/>
      <c r="J101" s="8"/>
      <c r="L101" s="12">
        <v>99</v>
      </c>
      <c r="M101" s="12">
        <v>0</v>
      </c>
      <c r="N101" s="10"/>
    </row>
    <row r="102" spans="4:14" ht="14.5" customHeight="1">
      <c r="D102" s="14">
        <v>101</v>
      </c>
      <c r="E102" s="122">
        <v>100602</v>
      </c>
      <c r="F102" s="8"/>
      <c r="L102" s="12">
        <v>100</v>
      </c>
      <c r="M102" s="12">
        <v>0</v>
      </c>
      <c r="N102" s="10"/>
    </row>
    <row r="103" spans="4:14" ht="14.5" customHeight="1">
      <c r="D103" s="14">
        <v>102</v>
      </c>
      <c r="E103" s="122">
        <v>101598</v>
      </c>
      <c r="F103" s="8"/>
      <c r="L103" s="12">
        <v>101</v>
      </c>
      <c r="M103" s="12">
        <v>0</v>
      </c>
      <c r="N103" s="10"/>
    </row>
    <row r="104" spans="4:14" ht="14.5" customHeight="1">
      <c r="D104" s="14">
        <v>103</v>
      </c>
      <c r="E104" s="122">
        <v>102594</v>
      </c>
      <c r="F104" s="8"/>
      <c r="L104" s="12">
        <v>102</v>
      </c>
      <c r="M104" s="12">
        <v>0</v>
      </c>
      <c r="N104" s="10"/>
    </row>
    <row r="105" spans="4:14" ht="14.5" customHeight="1">
      <c r="D105" s="14">
        <v>104</v>
      </c>
      <c r="E105" s="122">
        <v>103590</v>
      </c>
      <c r="F105" s="8"/>
      <c r="L105" s="12">
        <v>103</v>
      </c>
      <c r="M105" s="12">
        <v>0</v>
      </c>
      <c r="N105" s="10"/>
    </row>
    <row r="106" spans="4:14" ht="14.5" customHeight="1">
      <c r="D106" s="14">
        <v>105</v>
      </c>
      <c r="E106" s="122">
        <v>104586</v>
      </c>
      <c r="F106" s="8"/>
      <c r="L106" s="12">
        <v>104</v>
      </c>
      <c r="M106" s="12">
        <v>0</v>
      </c>
      <c r="N106" s="10"/>
    </row>
    <row r="107" spans="4:14" ht="14.5" customHeight="1">
      <c r="D107" s="14">
        <v>106</v>
      </c>
      <c r="E107" s="122">
        <v>105583</v>
      </c>
      <c r="F107" s="8"/>
      <c r="L107" s="12">
        <v>105</v>
      </c>
      <c r="M107" s="12">
        <v>0</v>
      </c>
      <c r="N107" s="10"/>
    </row>
    <row r="108" spans="4:14" ht="14.5" customHeight="1">
      <c r="D108" s="14">
        <v>107</v>
      </c>
      <c r="E108" s="122">
        <v>106578</v>
      </c>
      <c r="F108" s="8"/>
      <c r="L108" s="12">
        <v>106</v>
      </c>
      <c r="M108" s="12">
        <v>0</v>
      </c>
      <c r="N108" s="10"/>
    </row>
    <row r="109" spans="4:14" ht="14.5" customHeight="1">
      <c r="D109" s="14">
        <v>108</v>
      </c>
      <c r="E109" s="122">
        <v>107574</v>
      </c>
      <c r="F109" s="8"/>
      <c r="L109" s="12">
        <v>107</v>
      </c>
      <c r="M109" s="12">
        <v>0</v>
      </c>
      <c r="N109" s="10"/>
    </row>
    <row r="110" spans="4:14" ht="14.5" customHeight="1">
      <c r="D110" s="14">
        <v>109</v>
      </c>
      <c r="E110" s="122">
        <v>108571</v>
      </c>
      <c r="F110" s="8"/>
      <c r="L110" s="12">
        <v>108</v>
      </c>
      <c r="M110" s="12">
        <v>0</v>
      </c>
      <c r="N110" s="10"/>
    </row>
    <row r="111" spans="4:14" ht="14.5" customHeight="1">
      <c r="D111" s="14">
        <v>110</v>
      </c>
      <c r="E111" s="122">
        <v>109566</v>
      </c>
      <c r="F111" s="8"/>
      <c r="L111" s="12">
        <v>109</v>
      </c>
      <c r="M111" s="12">
        <v>0</v>
      </c>
      <c r="N111" s="10"/>
    </row>
    <row r="112" spans="4:14" ht="14.5" customHeight="1">
      <c r="D112" s="14">
        <v>111</v>
      </c>
      <c r="E112" s="122">
        <v>110563</v>
      </c>
      <c r="F112" s="8"/>
      <c r="L112" s="12">
        <v>110</v>
      </c>
      <c r="M112" s="12">
        <v>0</v>
      </c>
      <c r="N112" s="10"/>
    </row>
    <row r="113" spans="4:14" ht="14.5" customHeight="1">
      <c r="D113" s="14">
        <v>112</v>
      </c>
      <c r="E113" s="122">
        <v>111559</v>
      </c>
      <c r="F113" s="8"/>
      <c r="L113" s="12">
        <v>111</v>
      </c>
      <c r="M113" s="12">
        <v>0</v>
      </c>
      <c r="N113" s="10"/>
    </row>
    <row r="114" spans="4:14" ht="14.5" customHeight="1">
      <c r="D114" s="14">
        <v>113</v>
      </c>
      <c r="E114" s="122">
        <v>112554</v>
      </c>
      <c r="F114" s="8"/>
      <c r="L114" s="12">
        <v>112</v>
      </c>
      <c r="M114" s="12">
        <v>0</v>
      </c>
      <c r="N114" s="10"/>
    </row>
    <row r="115" spans="4:14" ht="14.5" customHeight="1">
      <c r="D115" s="14">
        <v>114</v>
      </c>
      <c r="E115" s="122">
        <v>113551</v>
      </c>
      <c r="F115" s="8"/>
      <c r="L115" s="12">
        <v>113</v>
      </c>
      <c r="M115" s="12">
        <v>0</v>
      </c>
      <c r="N115" s="10"/>
    </row>
    <row r="116" spans="4:14" ht="14.5" customHeight="1">
      <c r="D116" s="14">
        <v>115</v>
      </c>
      <c r="E116" s="122">
        <v>114547</v>
      </c>
      <c r="F116" s="8"/>
      <c r="L116" s="12">
        <v>114</v>
      </c>
      <c r="M116" s="12">
        <v>0</v>
      </c>
      <c r="N116" s="10"/>
    </row>
    <row r="117" spans="4:14" ht="14.5" customHeight="1">
      <c r="D117" s="14">
        <v>116</v>
      </c>
      <c r="E117" s="122">
        <v>115542</v>
      </c>
      <c r="F117" s="8"/>
      <c r="L117" s="12">
        <v>115</v>
      </c>
      <c r="M117" s="12">
        <v>0</v>
      </c>
      <c r="N117" s="10"/>
    </row>
    <row r="118" spans="4:14" ht="14.5" customHeight="1">
      <c r="D118" s="14">
        <v>117</v>
      </c>
      <c r="E118" s="122">
        <v>116539</v>
      </c>
      <c r="F118" s="8"/>
      <c r="L118" s="12">
        <v>116</v>
      </c>
      <c r="M118" s="12">
        <v>0</v>
      </c>
      <c r="N118" s="10"/>
    </row>
    <row r="119" spans="4:14" ht="14.5" customHeight="1">
      <c r="D119" s="14">
        <v>118</v>
      </c>
      <c r="E119" s="122">
        <v>117535</v>
      </c>
      <c r="F119" s="8"/>
      <c r="L119" s="12">
        <v>117</v>
      </c>
      <c r="M119" s="12">
        <v>0</v>
      </c>
      <c r="N119" s="10"/>
    </row>
    <row r="120" spans="4:14" ht="14.5" customHeight="1">
      <c r="D120" s="14">
        <v>119</v>
      </c>
      <c r="E120" s="122">
        <v>118531</v>
      </c>
      <c r="F120" s="8"/>
      <c r="L120" s="12">
        <v>118</v>
      </c>
      <c r="M120" s="12">
        <v>0</v>
      </c>
      <c r="N120" s="10"/>
    </row>
    <row r="121" spans="4:14" ht="14.5" customHeight="1">
      <c r="D121" s="14">
        <v>120</v>
      </c>
      <c r="E121" s="122">
        <v>119527</v>
      </c>
      <c r="F121" s="8"/>
      <c r="L121" s="12">
        <v>119</v>
      </c>
      <c r="M121" s="12">
        <v>0</v>
      </c>
      <c r="N121" s="10"/>
    </row>
    <row r="122" spans="4:14" ht="14.5" customHeight="1">
      <c r="D122" s="14">
        <v>121</v>
      </c>
      <c r="E122" s="122">
        <v>120523</v>
      </c>
      <c r="F122" s="8"/>
      <c r="L122" s="12">
        <v>120</v>
      </c>
      <c r="M122" s="12">
        <v>0</v>
      </c>
      <c r="N122" s="10"/>
    </row>
    <row r="123" spans="4:14" ht="14.5" customHeight="1">
      <c r="D123" s="14">
        <v>122</v>
      </c>
      <c r="E123" s="122">
        <v>121519</v>
      </c>
      <c r="F123" s="8"/>
      <c r="L123" s="12">
        <v>121</v>
      </c>
      <c r="M123" s="12">
        <v>0</v>
      </c>
      <c r="N123" s="10"/>
    </row>
    <row r="124" spans="4:14" ht="14.5" customHeight="1">
      <c r="D124" s="14">
        <v>123</v>
      </c>
      <c r="E124" s="122">
        <v>122515</v>
      </c>
      <c r="F124" s="8"/>
      <c r="L124" s="12">
        <v>122</v>
      </c>
      <c r="M124" s="12">
        <v>0</v>
      </c>
      <c r="N124" s="10"/>
    </row>
    <row r="125" spans="4:14" ht="14.5" customHeight="1">
      <c r="D125" s="14">
        <v>124</v>
      </c>
      <c r="E125" s="122">
        <v>123512</v>
      </c>
      <c r="F125" s="8"/>
      <c r="L125" s="12">
        <v>123</v>
      </c>
      <c r="M125" s="12">
        <v>0</v>
      </c>
      <c r="N125" s="10"/>
    </row>
    <row r="126" spans="4:14" ht="14.5" customHeight="1">
      <c r="D126" s="14">
        <v>125</v>
      </c>
      <c r="E126" s="122">
        <v>124507</v>
      </c>
      <c r="F126" s="8"/>
      <c r="L126" s="12">
        <v>124</v>
      </c>
      <c r="M126" s="12">
        <v>0</v>
      </c>
      <c r="N126" s="10"/>
    </row>
    <row r="127" spans="4:14" ht="14.5" customHeight="1">
      <c r="D127" s="14">
        <v>126</v>
      </c>
      <c r="E127" s="122">
        <v>125503</v>
      </c>
      <c r="F127" s="8"/>
      <c r="L127" s="12">
        <v>125</v>
      </c>
      <c r="M127" s="12">
        <v>0</v>
      </c>
      <c r="N127" s="10"/>
    </row>
    <row r="128" spans="4:14" ht="14.5" customHeight="1">
      <c r="D128" s="14">
        <v>127</v>
      </c>
      <c r="E128" s="122">
        <v>126500</v>
      </c>
      <c r="F128" s="8"/>
      <c r="L128" s="12">
        <v>126</v>
      </c>
      <c r="M128" s="12">
        <v>0</v>
      </c>
      <c r="N128" s="10"/>
    </row>
    <row r="129" spans="4:14" ht="14.5" customHeight="1">
      <c r="D129" s="14">
        <v>128</v>
      </c>
      <c r="E129" s="122">
        <v>127495</v>
      </c>
      <c r="F129" s="8"/>
      <c r="L129" s="12">
        <v>127</v>
      </c>
      <c r="M129" s="12">
        <v>0</v>
      </c>
      <c r="N129" s="10"/>
    </row>
    <row r="130" spans="4:14" ht="14.5" customHeight="1">
      <c r="D130" s="14">
        <v>129</v>
      </c>
      <c r="E130" s="122">
        <v>128492</v>
      </c>
      <c r="F130" s="8"/>
      <c r="L130" s="12">
        <v>128</v>
      </c>
      <c r="M130" s="12">
        <v>0</v>
      </c>
      <c r="N130" s="10"/>
    </row>
    <row r="131" spans="4:14" ht="14.5" customHeight="1">
      <c r="D131" s="14">
        <v>130</v>
      </c>
      <c r="E131" s="122">
        <v>129488</v>
      </c>
      <c r="F131" s="8"/>
      <c r="L131" s="12">
        <v>129</v>
      </c>
      <c r="M131" s="12">
        <v>0</v>
      </c>
      <c r="N131" s="10"/>
    </row>
    <row r="132" spans="4:14" ht="14.5" customHeight="1">
      <c r="D132" s="14">
        <v>131</v>
      </c>
      <c r="E132" s="122">
        <v>130483</v>
      </c>
      <c r="F132" s="8"/>
      <c r="L132" s="12">
        <v>130</v>
      </c>
      <c r="M132" s="12">
        <v>0</v>
      </c>
      <c r="N132" s="10"/>
    </row>
    <row r="133" spans="4:14" ht="14.5" customHeight="1">
      <c r="D133" s="14">
        <v>132</v>
      </c>
      <c r="E133" s="122">
        <v>131480</v>
      </c>
      <c r="F133" s="8"/>
      <c r="L133" s="12">
        <v>131</v>
      </c>
      <c r="M133" s="12">
        <v>0</v>
      </c>
      <c r="N133" s="10"/>
    </row>
    <row r="134" spans="4:14" ht="14.5" customHeight="1">
      <c r="D134" s="14">
        <v>133</v>
      </c>
      <c r="E134" s="122">
        <v>132476</v>
      </c>
      <c r="F134" s="8"/>
      <c r="L134" s="12">
        <v>132</v>
      </c>
      <c r="M134" s="12">
        <v>0</v>
      </c>
      <c r="N134" s="10"/>
    </row>
    <row r="135" spans="4:14" ht="14.5" customHeight="1">
      <c r="D135" s="14">
        <v>134</v>
      </c>
      <c r="E135" s="122">
        <v>133471</v>
      </c>
      <c r="F135" s="8"/>
      <c r="L135" s="12">
        <v>133</v>
      </c>
      <c r="M135" s="12">
        <v>0</v>
      </c>
      <c r="N135" s="10"/>
    </row>
    <row r="136" spans="4:14" ht="14.5" customHeight="1">
      <c r="D136" s="14">
        <v>135</v>
      </c>
      <c r="E136" s="122">
        <v>134468</v>
      </c>
      <c r="F136" s="8"/>
      <c r="L136" s="12">
        <v>134</v>
      </c>
      <c r="M136" s="12">
        <v>0</v>
      </c>
      <c r="N136" s="10"/>
    </row>
    <row r="137" spans="4:14" ht="14.5" customHeight="1">
      <c r="D137" s="14">
        <v>136</v>
      </c>
      <c r="E137" s="122">
        <v>135464</v>
      </c>
      <c r="F137" s="8"/>
      <c r="L137" s="12">
        <v>135</v>
      </c>
      <c r="M137" s="12">
        <v>0</v>
      </c>
      <c r="N137" s="10"/>
    </row>
    <row r="138" spans="4:14" ht="14.5" customHeight="1">
      <c r="D138" s="14">
        <v>137</v>
      </c>
      <c r="E138" s="122">
        <v>136460</v>
      </c>
      <c r="F138" s="8"/>
      <c r="L138" s="12">
        <v>136</v>
      </c>
      <c r="M138" s="12">
        <v>0</v>
      </c>
      <c r="N138" s="10"/>
    </row>
    <row r="139" spans="4:14" ht="14.5" customHeight="1">
      <c r="D139" s="14">
        <v>138</v>
      </c>
      <c r="E139" s="122">
        <v>137456</v>
      </c>
      <c r="F139" s="8"/>
      <c r="L139" s="12">
        <v>137</v>
      </c>
      <c r="M139" s="12">
        <v>0</v>
      </c>
      <c r="N139" s="10"/>
    </row>
    <row r="140" spans="4:14" ht="14.5" customHeight="1">
      <c r="D140" s="14">
        <v>139</v>
      </c>
      <c r="E140" s="122">
        <v>138452</v>
      </c>
      <c r="F140" s="8"/>
      <c r="L140" s="12">
        <v>138</v>
      </c>
      <c r="M140" s="12">
        <v>0</v>
      </c>
      <c r="N140" s="10"/>
    </row>
    <row r="141" spans="4:14" ht="14.5" customHeight="1">
      <c r="D141" s="14">
        <v>140</v>
      </c>
      <c r="E141" s="122">
        <v>139448</v>
      </c>
      <c r="F141" s="8"/>
      <c r="L141" s="12">
        <v>139</v>
      </c>
      <c r="M141" s="12">
        <v>0</v>
      </c>
      <c r="N141" s="10"/>
    </row>
    <row r="142" spans="4:14" ht="14.5" customHeight="1">
      <c r="D142" s="14">
        <v>141</v>
      </c>
      <c r="E142" s="122">
        <v>140444</v>
      </c>
      <c r="F142" s="8"/>
      <c r="L142" s="12">
        <v>140</v>
      </c>
      <c r="M142" s="12">
        <v>0</v>
      </c>
      <c r="N142" s="10"/>
    </row>
    <row r="143" spans="4:14" ht="14.5" customHeight="1">
      <c r="D143" s="14">
        <v>142</v>
      </c>
      <c r="E143" s="122">
        <v>141441</v>
      </c>
      <c r="F143" s="8"/>
      <c r="L143" s="12">
        <v>141</v>
      </c>
      <c r="M143" s="12">
        <v>0</v>
      </c>
      <c r="N143" s="10"/>
    </row>
    <row r="144" spans="4:14" ht="14.5" customHeight="1">
      <c r="D144" s="14">
        <v>143</v>
      </c>
      <c r="E144" s="122">
        <v>142436</v>
      </c>
      <c r="F144" s="8"/>
      <c r="L144" s="12">
        <v>142</v>
      </c>
      <c r="M144" s="12">
        <v>0</v>
      </c>
      <c r="N144" s="10"/>
    </row>
    <row r="145" spans="4:14" ht="14.5" customHeight="1">
      <c r="D145" s="14">
        <v>144</v>
      </c>
      <c r="E145" s="122">
        <v>143432</v>
      </c>
      <c r="F145" s="8"/>
      <c r="L145" s="12">
        <v>143</v>
      </c>
      <c r="M145" s="12">
        <v>0</v>
      </c>
      <c r="N145" s="10"/>
    </row>
    <row r="146" spans="4:14" ht="14.5" customHeight="1">
      <c r="D146" s="14">
        <v>145</v>
      </c>
      <c r="E146" s="122">
        <v>144429</v>
      </c>
      <c r="F146" s="8"/>
      <c r="L146" s="12">
        <v>144</v>
      </c>
      <c r="M146" s="12">
        <v>0</v>
      </c>
      <c r="N146" s="10"/>
    </row>
    <row r="147" spans="4:14" ht="14.5" customHeight="1">
      <c r="D147" s="14">
        <v>146</v>
      </c>
      <c r="E147" s="122">
        <v>145424</v>
      </c>
      <c r="F147" s="8"/>
      <c r="L147" s="12">
        <v>145</v>
      </c>
      <c r="M147" s="12">
        <v>0</v>
      </c>
      <c r="N147" s="10"/>
    </row>
    <row r="148" spans="4:14" ht="14.5" customHeight="1">
      <c r="D148" s="14">
        <v>147</v>
      </c>
      <c r="E148" s="122">
        <v>146421</v>
      </c>
      <c r="F148" s="8"/>
      <c r="L148" s="12">
        <v>146</v>
      </c>
      <c r="M148" s="12">
        <v>0</v>
      </c>
      <c r="N148" s="10"/>
    </row>
    <row r="149" spans="4:14" ht="14.5" customHeight="1">
      <c r="D149" s="14">
        <v>148</v>
      </c>
      <c r="E149" s="122">
        <v>147417</v>
      </c>
      <c r="F149" s="8"/>
      <c r="L149" s="12">
        <v>147</v>
      </c>
      <c r="M149" s="12">
        <v>0</v>
      </c>
      <c r="N149" s="10"/>
    </row>
    <row r="150" spans="4:14" ht="14.5" customHeight="1">
      <c r="D150" s="14">
        <v>149</v>
      </c>
      <c r="E150" s="122">
        <v>148412</v>
      </c>
      <c r="F150" s="8"/>
      <c r="L150" s="12">
        <v>148</v>
      </c>
      <c r="M150" s="12">
        <v>0</v>
      </c>
      <c r="N150" s="10"/>
    </row>
    <row r="151" spans="4:14" ht="14.5" customHeight="1">
      <c r="D151" s="14">
        <v>150</v>
      </c>
      <c r="E151" s="122">
        <v>149409</v>
      </c>
      <c r="F151" s="8"/>
      <c r="L151" s="12">
        <v>149</v>
      </c>
      <c r="M151" s="12">
        <v>0</v>
      </c>
      <c r="N151" s="10"/>
    </row>
    <row r="152" spans="4:14" ht="14.5" customHeight="1">
      <c r="D152" s="14">
        <v>151</v>
      </c>
      <c r="E152" s="122">
        <v>150405</v>
      </c>
      <c r="F152" s="8"/>
      <c r="L152" s="12">
        <v>150</v>
      </c>
      <c r="M152" s="12">
        <v>0</v>
      </c>
      <c r="N152" s="10"/>
    </row>
    <row r="153" spans="4:14" ht="14.5" customHeight="1">
      <c r="D153" s="14">
        <v>152</v>
      </c>
      <c r="E153" s="122">
        <v>151400</v>
      </c>
      <c r="F153" s="8"/>
      <c r="L153" s="12">
        <v>151</v>
      </c>
      <c r="M153" s="12">
        <v>0</v>
      </c>
      <c r="N153" s="10"/>
    </row>
    <row r="154" spans="4:14" ht="14.5" customHeight="1">
      <c r="D154" s="14">
        <v>153</v>
      </c>
      <c r="E154" s="122">
        <v>152397</v>
      </c>
      <c r="F154" s="8"/>
      <c r="L154" s="12">
        <v>152</v>
      </c>
      <c r="M154" s="12">
        <v>0</v>
      </c>
      <c r="N154" s="10"/>
    </row>
    <row r="155" spans="4:14" ht="14.5" customHeight="1">
      <c r="D155" s="14">
        <v>154</v>
      </c>
      <c r="E155" s="122">
        <v>153393</v>
      </c>
      <c r="F155" s="8"/>
      <c r="L155" s="12">
        <v>153</v>
      </c>
      <c r="M155" s="12">
        <v>0</v>
      </c>
      <c r="N155" s="10"/>
    </row>
    <row r="156" spans="4:14" ht="14.5" customHeight="1">
      <c r="D156" s="14">
        <v>155</v>
      </c>
      <c r="E156" s="122">
        <v>154389</v>
      </c>
      <c r="F156" s="8"/>
      <c r="L156" s="12">
        <v>154</v>
      </c>
      <c r="M156" s="12">
        <v>0</v>
      </c>
      <c r="N156" s="10"/>
    </row>
    <row r="157" spans="4:14" ht="14.5" customHeight="1">
      <c r="D157" s="14">
        <v>156</v>
      </c>
      <c r="E157" s="122">
        <v>155385</v>
      </c>
      <c r="F157" s="8"/>
      <c r="L157" s="12">
        <v>155</v>
      </c>
      <c r="M157" s="12">
        <v>0</v>
      </c>
      <c r="N157" s="10"/>
    </row>
    <row r="158" spans="4:14" ht="14.5" customHeight="1">
      <c r="D158" s="14">
        <v>157</v>
      </c>
      <c r="E158" s="122">
        <v>156381</v>
      </c>
      <c r="F158" s="8"/>
      <c r="L158" s="12">
        <v>156</v>
      </c>
      <c r="M158" s="12">
        <v>0</v>
      </c>
      <c r="N158" s="10"/>
    </row>
    <row r="159" spans="4:14" ht="14.5" customHeight="1">
      <c r="D159" s="14">
        <v>158</v>
      </c>
      <c r="E159" s="122">
        <v>157377</v>
      </c>
      <c r="F159" s="8"/>
      <c r="L159" s="12">
        <v>157</v>
      </c>
      <c r="M159" s="12">
        <v>0</v>
      </c>
      <c r="N159" s="10"/>
    </row>
    <row r="160" spans="4:14" ht="14.5" customHeight="1">
      <c r="D160" s="14">
        <v>159</v>
      </c>
      <c r="E160" s="122">
        <v>158373</v>
      </c>
      <c r="F160" s="8"/>
      <c r="L160" s="12">
        <v>158</v>
      </c>
      <c r="M160" s="12">
        <v>0</v>
      </c>
      <c r="N160" s="10"/>
    </row>
    <row r="161" spans="4:14" ht="14.5" customHeight="1">
      <c r="D161" s="14">
        <v>160</v>
      </c>
      <c r="E161" s="122">
        <v>159370</v>
      </c>
      <c r="F161" s="8"/>
      <c r="L161" s="12">
        <v>159</v>
      </c>
      <c r="M161" s="12">
        <v>0</v>
      </c>
      <c r="N161" s="10"/>
    </row>
    <row r="162" spans="4:14" ht="14.5" customHeight="1">
      <c r="D162" s="14">
        <v>161</v>
      </c>
      <c r="E162" s="122">
        <v>160365</v>
      </c>
      <c r="F162" s="8"/>
      <c r="L162" s="12">
        <v>160</v>
      </c>
      <c r="M162" s="12">
        <v>0</v>
      </c>
      <c r="N162" s="10"/>
    </row>
    <row r="163" spans="4:14" ht="14.5" customHeight="1">
      <c r="D163" s="14">
        <v>162</v>
      </c>
      <c r="E163" s="122">
        <v>161361</v>
      </c>
      <c r="F163" s="8"/>
      <c r="L163" s="12">
        <v>161</v>
      </c>
      <c r="M163" s="12">
        <v>0</v>
      </c>
      <c r="N163" s="10"/>
    </row>
    <row r="164" spans="4:14" ht="14.5" customHeight="1">
      <c r="D164" s="14">
        <v>163</v>
      </c>
      <c r="E164" s="122">
        <v>162358</v>
      </c>
      <c r="F164" s="8"/>
      <c r="L164" s="12">
        <v>162</v>
      </c>
      <c r="M164" s="12">
        <v>0</v>
      </c>
      <c r="N164" s="10"/>
    </row>
    <row r="165" spans="4:14" ht="14.5" customHeight="1">
      <c r="D165" s="14">
        <v>164</v>
      </c>
      <c r="E165" s="122">
        <v>163353</v>
      </c>
      <c r="F165" s="8"/>
      <c r="L165" s="12">
        <v>163</v>
      </c>
      <c r="M165" s="12">
        <v>0</v>
      </c>
      <c r="N165" s="10"/>
    </row>
    <row r="166" spans="4:14" ht="14.5" customHeight="1">
      <c r="D166" s="14">
        <v>165</v>
      </c>
      <c r="E166" s="122">
        <v>164350</v>
      </c>
      <c r="F166" s="8"/>
      <c r="L166" s="12">
        <v>164</v>
      </c>
      <c r="M166" s="12">
        <v>0</v>
      </c>
      <c r="N166" s="10"/>
    </row>
    <row r="167" spans="4:14" ht="14.5" customHeight="1">
      <c r="D167" s="14">
        <v>166</v>
      </c>
      <c r="E167" s="122">
        <v>165346</v>
      </c>
      <c r="F167" s="8"/>
      <c r="L167" s="12">
        <v>165</v>
      </c>
      <c r="M167" s="12">
        <v>0</v>
      </c>
      <c r="N167" s="10"/>
    </row>
    <row r="168" spans="4:14" ht="14.5" customHeight="1">
      <c r="D168" s="14">
        <v>167</v>
      </c>
      <c r="E168" s="122">
        <v>166341</v>
      </c>
      <c r="F168" s="8"/>
      <c r="L168" s="12">
        <v>166</v>
      </c>
      <c r="M168" s="12">
        <v>0</v>
      </c>
      <c r="N168" s="10"/>
    </row>
    <row r="169" spans="4:14" ht="14.5" customHeight="1">
      <c r="D169" s="14">
        <v>168</v>
      </c>
      <c r="E169" s="122">
        <v>167338</v>
      </c>
      <c r="F169" s="8"/>
      <c r="L169" s="12">
        <v>167</v>
      </c>
      <c r="M169" s="12">
        <v>0</v>
      </c>
      <c r="N169" s="10"/>
    </row>
    <row r="170" spans="4:14" ht="14.5" customHeight="1">
      <c r="D170" s="14">
        <v>169</v>
      </c>
      <c r="E170" s="122">
        <v>168334</v>
      </c>
      <c r="F170" s="8"/>
      <c r="L170" s="12">
        <v>168</v>
      </c>
      <c r="M170" s="12">
        <v>0</v>
      </c>
      <c r="N170" s="10"/>
    </row>
    <row r="171" spans="4:14" ht="14.5" customHeight="1">
      <c r="D171" s="14">
        <v>170</v>
      </c>
      <c r="E171" s="122">
        <v>169329</v>
      </c>
      <c r="F171" s="8"/>
      <c r="L171" s="12">
        <v>169</v>
      </c>
      <c r="M171" s="12">
        <v>0</v>
      </c>
      <c r="N171" s="10"/>
    </row>
    <row r="172" spans="4:14" ht="14.5" customHeight="1">
      <c r="D172" s="14">
        <v>171</v>
      </c>
      <c r="E172" s="122">
        <v>170326</v>
      </c>
      <c r="F172" s="8"/>
      <c r="L172" s="12">
        <v>170</v>
      </c>
      <c r="M172" s="12">
        <v>0</v>
      </c>
      <c r="N172" s="10"/>
    </row>
    <row r="173" spans="4:14" ht="14.5" customHeight="1">
      <c r="D173" s="14">
        <v>172</v>
      </c>
      <c r="E173" s="122">
        <v>171322</v>
      </c>
      <c r="F173" s="8"/>
      <c r="L173" s="12">
        <v>171</v>
      </c>
      <c r="M173" s="12">
        <v>0</v>
      </c>
      <c r="N173" s="10"/>
    </row>
    <row r="174" spans="4:14" ht="14.5" customHeight="1">
      <c r="D174" s="14">
        <v>173</v>
      </c>
      <c r="E174" s="122">
        <v>172318</v>
      </c>
      <c r="F174" s="8"/>
      <c r="L174" s="12">
        <v>172</v>
      </c>
      <c r="M174" s="12">
        <v>0</v>
      </c>
      <c r="N174" s="10"/>
    </row>
    <row r="175" spans="4:14" ht="14.5" customHeight="1">
      <c r="D175" s="14">
        <v>174</v>
      </c>
      <c r="E175" s="122">
        <v>173314</v>
      </c>
      <c r="F175" s="8"/>
      <c r="L175" s="12">
        <v>173</v>
      </c>
      <c r="M175" s="12">
        <v>0</v>
      </c>
      <c r="N175" s="10"/>
    </row>
    <row r="176" spans="4:14" ht="14.5" customHeight="1">
      <c r="D176" s="14">
        <v>175</v>
      </c>
      <c r="E176" s="122">
        <v>174310</v>
      </c>
      <c r="F176" s="8"/>
      <c r="L176" s="12">
        <v>174</v>
      </c>
      <c r="M176" s="12">
        <v>0</v>
      </c>
      <c r="N176" s="10"/>
    </row>
    <row r="177" spans="4:14" ht="14.5" customHeight="1">
      <c r="D177" s="14">
        <v>176</v>
      </c>
      <c r="E177" s="122">
        <v>175306</v>
      </c>
      <c r="F177" s="8"/>
      <c r="L177" s="12">
        <v>175</v>
      </c>
      <c r="M177" s="12">
        <v>0</v>
      </c>
      <c r="N177" s="10"/>
    </row>
    <row r="178" spans="4:14" ht="14.5" customHeight="1">
      <c r="D178" s="14">
        <v>177</v>
      </c>
      <c r="E178" s="122">
        <v>176302</v>
      </c>
      <c r="F178" s="8"/>
      <c r="L178" s="12">
        <v>176</v>
      </c>
      <c r="M178" s="12">
        <v>0</v>
      </c>
      <c r="N178" s="10"/>
    </row>
    <row r="179" spans="4:14" ht="14.5" customHeight="1">
      <c r="D179" s="14">
        <v>178</v>
      </c>
      <c r="E179" s="122">
        <v>177299</v>
      </c>
      <c r="F179" s="8"/>
      <c r="L179" s="12">
        <v>177</v>
      </c>
      <c r="M179" s="12">
        <v>0</v>
      </c>
      <c r="N179" s="10"/>
    </row>
    <row r="180" spans="4:14" ht="14.5" customHeight="1">
      <c r="D180" s="14">
        <v>179</v>
      </c>
      <c r="E180" s="122">
        <v>178294</v>
      </c>
      <c r="F180" s="8"/>
      <c r="L180" s="12">
        <v>178</v>
      </c>
      <c r="M180" s="12">
        <v>0</v>
      </c>
      <c r="N180" s="10"/>
    </row>
    <row r="181" spans="4:14" ht="14.5" customHeight="1">
      <c r="D181" s="14">
        <v>180</v>
      </c>
      <c r="E181" s="122">
        <v>179290</v>
      </c>
      <c r="F181" s="8"/>
      <c r="L181" s="12">
        <v>179</v>
      </c>
      <c r="M181" s="12">
        <v>0</v>
      </c>
      <c r="N181" s="10"/>
    </row>
    <row r="182" spans="4:14" ht="14.5" customHeight="1">
      <c r="D182" s="14">
        <v>181</v>
      </c>
      <c r="E182" s="122">
        <v>180287</v>
      </c>
      <c r="F182" s="8"/>
      <c r="L182" s="12">
        <v>180</v>
      </c>
      <c r="M182" s="12">
        <v>0</v>
      </c>
      <c r="N182" s="10"/>
    </row>
    <row r="183" spans="4:14" ht="14.5" customHeight="1">
      <c r="D183" s="14">
        <v>182</v>
      </c>
      <c r="E183" s="122">
        <v>181282</v>
      </c>
      <c r="F183" s="8"/>
      <c r="L183" s="12">
        <v>181</v>
      </c>
      <c r="M183" s="12">
        <v>0</v>
      </c>
      <c r="N183" s="10"/>
    </row>
    <row r="184" spans="4:14" ht="14.5" customHeight="1">
      <c r="D184" s="14">
        <v>183</v>
      </c>
      <c r="E184" s="122">
        <v>182279</v>
      </c>
      <c r="F184" s="8"/>
      <c r="L184" s="12">
        <v>182</v>
      </c>
      <c r="M184" s="12">
        <v>0</v>
      </c>
      <c r="N184" s="10"/>
    </row>
    <row r="185" spans="4:14" ht="14.5" customHeight="1">
      <c r="D185" s="14">
        <v>184</v>
      </c>
      <c r="E185" s="122">
        <v>183275</v>
      </c>
      <c r="F185" s="8"/>
      <c r="L185" s="12">
        <v>183</v>
      </c>
      <c r="M185" s="12">
        <v>0</v>
      </c>
      <c r="N185" s="10"/>
    </row>
    <row r="186" spans="4:14" ht="14.5" customHeight="1">
      <c r="D186" s="14">
        <v>185</v>
      </c>
      <c r="E186" s="122">
        <v>184270</v>
      </c>
      <c r="F186" s="8"/>
      <c r="L186" s="12">
        <v>184</v>
      </c>
      <c r="M186" s="12">
        <v>0</v>
      </c>
      <c r="N186" s="10"/>
    </row>
    <row r="187" spans="4:14" ht="14.5" customHeight="1">
      <c r="D187" s="14">
        <v>186</v>
      </c>
      <c r="E187" s="122">
        <v>185267</v>
      </c>
      <c r="F187" s="8"/>
      <c r="L187" s="12">
        <v>185</v>
      </c>
      <c r="M187" s="12">
        <v>0</v>
      </c>
      <c r="N187" s="10"/>
    </row>
    <row r="188" spans="4:14" ht="14.5" customHeight="1">
      <c r="D188" s="14">
        <v>187</v>
      </c>
      <c r="E188" s="122">
        <v>186263</v>
      </c>
      <c r="F188" s="8"/>
      <c r="L188" s="12">
        <v>186</v>
      </c>
      <c r="M188" s="12">
        <v>0</v>
      </c>
      <c r="N188" s="10"/>
    </row>
    <row r="189" spans="4:14" ht="14.5" customHeight="1">
      <c r="D189" s="14">
        <v>188</v>
      </c>
      <c r="E189" s="122">
        <v>187258</v>
      </c>
      <c r="F189" s="8"/>
      <c r="L189" s="12">
        <v>187</v>
      </c>
      <c r="M189" s="12">
        <v>0</v>
      </c>
      <c r="N189" s="10"/>
    </row>
    <row r="190" spans="4:14" ht="14.5" customHeight="1">
      <c r="D190" s="14">
        <v>189</v>
      </c>
      <c r="E190" s="122">
        <v>188255</v>
      </c>
      <c r="F190" s="8"/>
      <c r="L190" s="12">
        <v>188</v>
      </c>
      <c r="M190" s="12">
        <v>0</v>
      </c>
      <c r="N190" s="10"/>
    </row>
    <row r="191" spans="4:14" ht="14.5" customHeight="1">
      <c r="D191" s="14">
        <v>190</v>
      </c>
      <c r="E191" s="122">
        <v>189251</v>
      </c>
      <c r="F191" s="8"/>
      <c r="L191" s="12">
        <v>189</v>
      </c>
      <c r="M191" s="12">
        <v>0</v>
      </c>
      <c r="N191" s="10"/>
    </row>
    <row r="192" spans="4:14" ht="14.5" customHeight="1">
      <c r="D192" s="14">
        <v>191</v>
      </c>
      <c r="E192" s="122">
        <v>190247</v>
      </c>
      <c r="F192" s="8"/>
      <c r="L192" s="12">
        <v>190</v>
      </c>
      <c r="M192" s="12">
        <v>0</v>
      </c>
      <c r="N192" s="10"/>
    </row>
    <row r="193" spans="4:14" ht="14.5" customHeight="1">
      <c r="D193" s="14">
        <v>192</v>
      </c>
      <c r="E193" s="122">
        <v>191243</v>
      </c>
      <c r="F193" s="8"/>
      <c r="L193" s="12">
        <v>191</v>
      </c>
      <c r="M193" s="12">
        <v>0</v>
      </c>
      <c r="N193" s="10"/>
    </row>
    <row r="194" spans="4:14" ht="14.5" customHeight="1">
      <c r="D194" s="14">
        <v>193</v>
      </c>
      <c r="E194" s="122">
        <v>192239</v>
      </c>
      <c r="F194" s="8"/>
      <c r="L194" s="12">
        <v>192</v>
      </c>
      <c r="M194" s="12">
        <v>0</v>
      </c>
      <c r="N194" s="10"/>
    </row>
    <row r="195" spans="4:14" ht="14.5" customHeight="1">
      <c r="D195" s="14">
        <v>194</v>
      </c>
      <c r="E195" s="122">
        <v>193235</v>
      </c>
      <c r="F195" s="8"/>
      <c r="L195" s="12">
        <v>193</v>
      </c>
      <c r="M195" s="12">
        <v>0</v>
      </c>
      <c r="N195" s="10"/>
    </row>
    <row r="196" spans="4:14" ht="14.5" customHeight="1">
      <c r="D196" s="14">
        <v>195</v>
      </c>
      <c r="E196" s="122">
        <v>194231</v>
      </c>
      <c r="F196" s="8"/>
      <c r="L196" s="12">
        <v>194</v>
      </c>
      <c r="M196" s="12">
        <v>0</v>
      </c>
      <c r="N196" s="10"/>
    </row>
    <row r="197" spans="4:14" ht="14.5" customHeight="1">
      <c r="D197" s="14">
        <v>196</v>
      </c>
      <c r="E197" s="122">
        <v>195228</v>
      </c>
      <c r="F197" s="8"/>
      <c r="L197" s="12">
        <v>195</v>
      </c>
      <c r="M197" s="12">
        <v>0</v>
      </c>
      <c r="N197" s="10"/>
    </row>
    <row r="198" spans="4:14" ht="14.5" customHeight="1">
      <c r="D198" s="14">
        <v>197</v>
      </c>
      <c r="E198" s="122">
        <v>196223</v>
      </c>
      <c r="F198" s="8"/>
      <c r="L198" s="12">
        <v>196</v>
      </c>
      <c r="M198" s="12">
        <v>0</v>
      </c>
      <c r="N198" s="10"/>
    </row>
    <row r="199" spans="4:14" ht="14.5" customHeight="1">
      <c r="D199" s="14">
        <v>198</v>
      </c>
      <c r="E199" s="122">
        <v>197219</v>
      </c>
      <c r="F199" s="8"/>
      <c r="L199" s="12">
        <v>197</v>
      </c>
      <c r="M199" s="12">
        <v>0</v>
      </c>
      <c r="N199" s="10"/>
    </row>
    <row r="200" spans="4:14" ht="14.5" customHeight="1">
      <c r="D200" s="14">
        <v>199</v>
      </c>
      <c r="E200" s="122">
        <v>198216</v>
      </c>
      <c r="F200" s="8"/>
      <c r="L200" s="12">
        <v>198</v>
      </c>
      <c r="M200" s="12">
        <v>0</v>
      </c>
      <c r="N200" s="10"/>
    </row>
    <row r="201" spans="4:14" ht="14.5" customHeight="1">
      <c r="D201" s="14">
        <v>200</v>
      </c>
      <c r="E201" s="122">
        <v>199211</v>
      </c>
      <c r="F201" s="8"/>
      <c r="L201" s="12">
        <v>199</v>
      </c>
      <c r="M201" s="12">
        <v>0</v>
      </c>
      <c r="N201" s="10"/>
    </row>
    <row r="202" spans="4:14" ht="14.5" customHeight="1">
      <c r="D202" s="14">
        <v>201</v>
      </c>
      <c r="E202" s="122">
        <v>200207</v>
      </c>
      <c r="F202" s="8"/>
      <c r="L202" s="12">
        <v>200</v>
      </c>
      <c r="M202" s="12">
        <v>0</v>
      </c>
      <c r="N202" s="10"/>
    </row>
    <row r="203" spans="4:14" ht="14.5" customHeight="1">
      <c r="D203" s="14">
        <v>202</v>
      </c>
      <c r="E203" s="122">
        <v>201204</v>
      </c>
      <c r="F203" s="8"/>
      <c r="L203" s="12">
        <v>201</v>
      </c>
      <c r="M203" s="12">
        <v>0</v>
      </c>
      <c r="N203" s="10"/>
    </row>
    <row r="204" spans="4:14" ht="14.5" customHeight="1">
      <c r="D204" s="14">
        <v>203</v>
      </c>
      <c r="E204" s="122">
        <v>202199</v>
      </c>
      <c r="F204" s="8"/>
      <c r="L204" s="12">
        <v>202</v>
      </c>
      <c r="M204" s="12">
        <v>0</v>
      </c>
      <c r="N204" s="10"/>
    </row>
    <row r="205" spans="4:14" ht="14.5" customHeight="1">
      <c r="D205" s="14">
        <v>204</v>
      </c>
      <c r="E205" s="122">
        <v>203196</v>
      </c>
      <c r="F205" s="8"/>
      <c r="L205" s="12">
        <v>203</v>
      </c>
      <c r="M205" s="12">
        <v>0</v>
      </c>
      <c r="N205" s="10"/>
    </row>
    <row r="206" spans="4:14" ht="14.5" customHeight="1">
      <c r="D206" s="14">
        <v>205</v>
      </c>
      <c r="E206" s="122">
        <v>204192</v>
      </c>
      <c r="F206" s="8"/>
      <c r="L206" s="12">
        <v>204</v>
      </c>
      <c r="M206" s="12">
        <v>0</v>
      </c>
      <c r="N206" s="10"/>
    </row>
    <row r="207" spans="4:14" ht="14.5" customHeight="1">
      <c r="D207" s="14">
        <v>206</v>
      </c>
      <c r="E207" s="122">
        <v>205187</v>
      </c>
      <c r="F207" s="8"/>
      <c r="L207" s="12">
        <v>205</v>
      </c>
      <c r="M207" s="12">
        <v>0</v>
      </c>
      <c r="N207" s="10"/>
    </row>
    <row r="208" spans="4:14" ht="14.5" customHeight="1">
      <c r="D208" s="14">
        <v>207</v>
      </c>
      <c r="E208" s="122">
        <v>206184</v>
      </c>
      <c r="F208" s="8"/>
      <c r="L208" s="12">
        <v>206</v>
      </c>
      <c r="M208" s="12">
        <v>0</v>
      </c>
      <c r="N208" s="10"/>
    </row>
    <row r="209" spans="4:14" ht="14.5" customHeight="1">
      <c r="D209" s="14">
        <v>208</v>
      </c>
      <c r="E209" s="122">
        <v>207180</v>
      </c>
      <c r="F209" s="8"/>
      <c r="L209" s="12">
        <v>207</v>
      </c>
      <c r="M209" s="12">
        <v>0</v>
      </c>
      <c r="N209" s="10"/>
    </row>
    <row r="210" spans="4:14" ht="14.5" customHeight="1">
      <c r="D210" s="14">
        <v>209</v>
      </c>
      <c r="E210" s="122">
        <v>208176</v>
      </c>
      <c r="F210" s="8"/>
      <c r="L210" s="12">
        <v>208</v>
      </c>
      <c r="M210" s="12">
        <v>0</v>
      </c>
      <c r="N210" s="10"/>
    </row>
    <row r="211" spans="4:14" ht="14.5" customHeight="1">
      <c r="D211" s="14">
        <v>210</v>
      </c>
      <c r="E211" s="122">
        <v>209172</v>
      </c>
      <c r="F211" s="8"/>
      <c r="L211" s="12">
        <v>209</v>
      </c>
      <c r="M211" s="12">
        <v>0</v>
      </c>
      <c r="N211" s="10"/>
    </row>
    <row r="212" spans="4:14" ht="14.5" customHeight="1">
      <c r="D212" s="14">
        <v>211</v>
      </c>
      <c r="E212" s="122">
        <v>210168</v>
      </c>
      <c r="F212" s="8"/>
      <c r="L212" s="12">
        <v>210</v>
      </c>
      <c r="M212" s="12">
        <v>0</v>
      </c>
      <c r="N212" s="10"/>
    </row>
    <row r="213" spans="4:14" ht="14.5" customHeight="1">
      <c r="D213" s="14">
        <v>212</v>
      </c>
      <c r="E213" s="122">
        <v>211164</v>
      </c>
      <c r="F213" s="8"/>
      <c r="L213" s="12">
        <v>211</v>
      </c>
      <c r="M213" s="12">
        <v>0</v>
      </c>
      <c r="N213" s="10"/>
    </row>
    <row r="214" spans="4:14" ht="14.5" customHeight="1">
      <c r="D214" s="14">
        <v>213</v>
      </c>
      <c r="E214" s="122">
        <v>212160</v>
      </c>
      <c r="F214" s="8"/>
      <c r="L214" s="12">
        <v>212</v>
      </c>
      <c r="M214" s="12">
        <v>0</v>
      </c>
      <c r="N214" s="10"/>
    </row>
    <row r="215" spans="4:14" ht="14.5" customHeight="1">
      <c r="D215" s="14">
        <v>214</v>
      </c>
      <c r="E215" s="122">
        <v>213157</v>
      </c>
      <c r="F215" s="8"/>
      <c r="L215" s="12">
        <v>213</v>
      </c>
      <c r="M215" s="12">
        <v>0</v>
      </c>
      <c r="N215" s="10"/>
    </row>
    <row r="216" spans="4:14" ht="14.5" customHeight="1">
      <c r="D216" s="14">
        <v>215</v>
      </c>
      <c r="E216" s="122">
        <v>214152</v>
      </c>
      <c r="F216" s="8"/>
      <c r="L216" s="12">
        <v>214</v>
      </c>
      <c r="M216" s="12">
        <v>0</v>
      </c>
      <c r="N216" s="10"/>
    </row>
    <row r="217" spans="4:14" ht="14.5" customHeight="1">
      <c r="D217" s="14">
        <v>216</v>
      </c>
      <c r="E217" s="122">
        <v>215148</v>
      </c>
      <c r="F217" s="8"/>
      <c r="L217" s="12">
        <v>215</v>
      </c>
      <c r="M217" s="12">
        <v>0</v>
      </c>
      <c r="N217" s="10"/>
    </row>
    <row r="218" spans="4:14" ht="14.5" customHeight="1">
      <c r="D218" s="14">
        <v>217</v>
      </c>
      <c r="E218" s="122">
        <v>216145</v>
      </c>
      <c r="F218" s="8"/>
      <c r="L218" s="12">
        <v>216</v>
      </c>
      <c r="M218" s="12">
        <v>0</v>
      </c>
      <c r="N218" s="10"/>
    </row>
    <row r="219" spans="4:14" ht="14.5" customHeight="1">
      <c r="D219" s="14">
        <v>218</v>
      </c>
      <c r="E219" s="122">
        <v>217140</v>
      </c>
      <c r="F219" s="8"/>
      <c r="L219" s="12">
        <v>217</v>
      </c>
      <c r="M219" s="12">
        <v>0</v>
      </c>
      <c r="N219" s="10"/>
    </row>
    <row r="220" spans="4:14" ht="14.5" customHeight="1">
      <c r="D220" s="14">
        <v>219</v>
      </c>
      <c r="E220" s="122">
        <v>218136</v>
      </c>
      <c r="F220" s="8"/>
      <c r="L220" s="12">
        <v>218</v>
      </c>
      <c r="M220" s="12">
        <v>0</v>
      </c>
      <c r="N220" s="10"/>
    </row>
    <row r="221" spans="4:14" ht="14.5" customHeight="1">
      <c r="D221" s="14">
        <v>220</v>
      </c>
      <c r="E221" s="122">
        <v>219133</v>
      </c>
      <c r="F221" s="8"/>
      <c r="L221" s="12">
        <v>219</v>
      </c>
      <c r="M221" s="12">
        <v>0</v>
      </c>
      <c r="N221" s="10"/>
    </row>
    <row r="222" spans="4:14" ht="14.5" customHeight="1">
      <c r="D222" s="14">
        <v>221</v>
      </c>
      <c r="E222" s="122">
        <v>220128</v>
      </c>
      <c r="F222" s="8"/>
      <c r="L222" s="12">
        <v>220</v>
      </c>
      <c r="M222" s="12">
        <v>0</v>
      </c>
      <c r="N222" s="10"/>
    </row>
    <row r="223" spans="4:14" ht="14.5" customHeight="1">
      <c r="D223" s="14">
        <v>222</v>
      </c>
      <c r="E223" s="122">
        <v>221125</v>
      </c>
      <c r="F223" s="8"/>
      <c r="L223" s="12">
        <v>221</v>
      </c>
      <c r="M223" s="12">
        <v>0</v>
      </c>
      <c r="N223" s="10"/>
    </row>
    <row r="224" spans="4:14" ht="14.5" customHeight="1">
      <c r="D224" s="14">
        <v>223</v>
      </c>
      <c r="E224" s="122">
        <v>222121</v>
      </c>
      <c r="F224" s="8"/>
      <c r="L224" s="12">
        <v>222</v>
      </c>
      <c r="M224" s="12">
        <v>0</v>
      </c>
      <c r="N224" s="10"/>
    </row>
    <row r="225" spans="4:14" ht="14.5" customHeight="1">
      <c r="D225" s="14">
        <v>224</v>
      </c>
      <c r="E225" s="122">
        <v>223116</v>
      </c>
      <c r="F225" s="8"/>
      <c r="L225" s="12">
        <v>223</v>
      </c>
      <c r="M225" s="12">
        <v>0</v>
      </c>
      <c r="N225" s="10"/>
    </row>
    <row r="226" spans="4:14" ht="14.5" customHeight="1">
      <c r="D226" s="14">
        <v>225</v>
      </c>
      <c r="E226" s="122">
        <v>224113</v>
      </c>
      <c r="F226" s="8"/>
      <c r="L226" s="12">
        <v>224</v>
      </c>
      <c r="M226" s="12">
        <v>0</v>
      </c>
      <c r="N226" s="10"/>
    </row>
    <row r="227" spans="4:14" ht="14.5" customHeight="1">
      <c r="D227" s="14">
        <v>226</v>
      </c>
      <c r="E227" s="122">
        <v>225109</v>
      </c>
      <c r="F227" s="8"/>
      <c r="L227" s="12">
        <v>225</v>
      </c>
      <c r="M227" s="12">
        <v>0</v>
      </c>
      <c r="N227" s="10"/>
    </row>
    <row r="228" spans="4:14" ht="14.5" customHeight="1">
      <c r="D228" s="14">
        <v>227</v>
      </c>
      <c r="E228" s="122">
        <v>226105</v>
      </c>
      <c r="F228" s="8"/>
      <c r="L228" s="12">
        <v>226</v>
      </c>
      <c r="M228" s="12">
        <v>0</v>
      </c>
      <c r="N228" s="10"/>
    </row>
    <row r="229" spans="4:14" ht="14.5" customHeight="1">
      <c r="D229" s="14">
        <v>228</v>
      </c>
      <c r="E229" s="122">
        <v>227101</v>
      </c>
      <c r="F229" s="8"/>
      <c r="L229" s="12">
        <v>227</v>
      </c>
      <c r="M229" s="12">
        <v>0</v>
      </c>
      <c r="N229" s="10"/>
    </row>
    <row r="230" spans="4:14" ht="14.5" customHeight="1">
      <c r="D230" s="14">
        <v>229</v>
      </c>
      <c r="E230" s="122">
        <v>228097</v>
      </c>
      <c r="F230" s="8"/>
      <c r="L230" s="12">
        <v>228</v>
      </c>
      <c r="M230" s="12">
        <v>0</v>
      </c>
      <c r="N230" s="10"/>
    </row>
    <row r="231" spans="4:14" ht="14.5" customHeight="1">
      <c r="D231" s="14">
        <v>230</v>
      </c>
      <c r="E231" s="122">
        <v>229093</v>
      </c>
      <c r="F231" s="8"/>
      <c r="L231" s="12">
        <v>229</v>
      </c>
      <c r="M231" s="12">
        <v>0</v>
      </c>
      <c r="N231" s="10"/>
    </row>
    <row r="232" spans="4:14" ht="14.5" customHeight="1">
      <c r="D232" s="14">
        <v>231</v>
      </c>
      <c r="E232" s="122">
        <v>230089</v>
      </c>
      <c r="F232" s="8"/>
      <c r="L232" s="12">
        <v>230</v>
      </c>
      <c r="M232" s="12">
        <v>0</v>
      </c>
      <c r="N232" s="10"/>
    </row>
    <row r="233" spans="4:14" ht="14.5" customHeight="1">
      <c r="D233" s="14">
        <v>232</v>
      </c>
      <c r="E233" s="122">
        <v>231086</v>
      </c>
      <c r="F233" s="8"/>
      <c r="L233" s="12">
        <v>231</v>
      </c>
      <c r="M233" s="12">
        <v>0</v>
      </c>
      <c r="N233" s="10"/>
    </row>
    <row r="234" spans="4:14" ht="14.5" customHeight="1">
      <c r="D234" s="14">
        <v>233</v>
      </c>
      <c r="E234" s="122">
        <v>232081</v>
      </c>
      <c r="F234" s="8"/>
      <c r="L234" s="12">
        <v>232</v>
      </c>
      <c r="M234" s="12">
        <v>0</v>
      </c>
      <c r="N234" s="10"/>
    </row>
    <row r="235" spans="4:14" ht="14.5" customHeight="1">
      <c r="D235" s="14">
        <v>234</v>
      </c>
      <c r="E235" s="122">
        <v>233077</v>
      </c>
      <c r="F235" s="8"/>
      <c r="L235" s="12">
        <v>233</v>
      </c>
      <c r="M235" s="12">
        <v>0</v>
      </c>
      <c r="N235" s="10"/>
    </row>
    <row r="236" spans="4:14" ht="14.5" customHeight="1">
      <c r="D236" s="14">
        <v>235</v>
      </c>
      <c r="E236" s="122">
        <v>234074</v>
      </c>
      <c r="F236" s="8"/>
      <c r="L236" s="12">
        <v>234</v>
      </c>
      <c r="M236" s="12">
        <v>0</v>
      </c>
      <c r="N236" s="10"/>
    </row>
    <row r="237" spans="4:14" ht="14.5" customHeight="1">
      <c r="D237" s="14">
        <v>236</v>
      </c>
      <c r="E237" s="122">
        <v>235069</v>
      </c>
      <c r="F237" s="8"/>
      <c r="L237" s="12">
        <v>235</v>
      </c>
      <c r="M237" s="12">
        <v>0</v>
      </c>
      <c r="N237" s="10"/>
    </row>
    <row r="238" spans="4:14" ht="14.5" customHeight="1">
      <c r="D238" s="14">
        <v>237</v>
      </c>
      <c r="E238" s="122">
        <v>236065</v>
      </c>
      <c r="F238" s="8"/>
      <c r="L238" s="12">
        <v>236</v>
      </c>
      <c r="M238" s="12">
        <v>0</v>
      </c>
      <c r="N238" s="10"/>
    </row>
    <row r="239" spans="4:14" ht="14.5" customHeight="1">
      <c r="D239" s="14">
        <v>238</v>
      </c>
      <c r="E239" s="122">
        <v>237062</v>
      </c>
      <c r="F239" s="8"/>
      <c r="L239" s="12">
        <v>237</v>
      </c>
      <c r="M239" s="12">
        <v>0</v>
      </c>
      <c r="N239" s="10"/>
    </row>
    <row r="240" spans="4:14" ht="14.5" customHeight="1">
      <c r="D240" s="14">
        <v>239</v>
      </c>
      <c r="E240" s="122">
        <v>238057</v>
      </c>
      <c r="F240" s="8"/>
      <c r="L240" s="12">
        <v>238</v>
      </c>
      <c r="M240" s="12">
        <v>0</v>
      </c>
      <c r="N240" s="10"/>
    </row>
    <row r="241" spans="4:14" ht="14.5" customHeight="1">
      <c r="D241" s="14">
        <v>240</v>
      </c>
      <c r="E241" s="122">
        <v>239054</v>
      </c>
      <c r="F241" s="8"/>
      <c r="L241" s="12">
        <v>239</v>
      </c>
      <c r="M241" s="12">
        <v>0</v>
      </c>
      <c r="N241" s="10"/>
    </row>
    <row r="242" spans="4:14" ht="14.5" customHeight="1">
      <c r="D242" s="14">
        <v>241</v>
      </c>
      <c r="E242" s="122">
        <v>240050</v>
      </c>
      <c r="F242" s="8"/>
      <c r="L242" s="12">
        <v>240</v>
      </c>
      <c r="M242" s="12">
        <v>0</v>
      </c>
      <c r="N242" s="10"/>
    </row>
    <row r="243" spans="4:14" ht="14.5" customHeight="1">
      <c r="D243" s="14">
        <v>242</v>
      </c>
      <c r="E243" s="122">
        <v>241045</v>
      </c>
      <c r="F243" s="8"/>
      <c r="L243" s="12">
        <v>241</v>
      </c>
      <c r="M243" s="12">
        <v>0</v>
      </c>
      <c r="N243" s="10"/>
    </row>
    <row r="244" spans="4:14" ht="14.5" customHeight="1">
      <c r="D244" s="14">
        <v>243</v>
      </c>
      <c r="E244" s="122">
        <v>242042</v>
      </c>
      <c r="F244" s="8"/>
      <c r="L244" s="12">
        <v>242</v>
      </c>
      <c r="M244" s="12">
        <v>0</v>
      </c>
      <c r="N244" s="10"/>
    </row>
    <row r="245" spans="4:14" ht="14.5" customHeight="1">
      <c r="D245" s="14">
        <v>244</v>
      </c>
      <c r="E245" s="122">
        <v>243038</v>
      </c>
      <c r="F245" s="8"/>
      <c r="L245" s="12">
        <v>243</v>
      </c>
      <c r="M245" s="12">
        <v>0</v>
      </c>
      <c r="N245" s="10"/>
    </row>
    <row r="246" spans="4:14" ht="14.5" customHeight="1">
      <c r="D246" s="14">
        <v>245</v>
      </c>
      <c r="E246" s="122">
        <v>244034</v>
      </c>
      <c r="F246" s="8"/>
      <c r="L246" s="12">
        <v>244</v>
      </c>
      <c r="M246" s="12">
        <v>0</v>
      </c>
      <c r="N246" s="10"/>
    </row>
    <row r="247" spans="4:14" ht="14.5" customHeight="1">
      <c r="D247" s="14">
        <v>246</v>
      </c>
      <c r="E247" s="122">
        <v>245030</v>
      </c>
      <c r="F247" s="8"/>
      <c r="L247" s="12">
        <v>245</v>
      </c>
      <c r="M247" s="12">
        <v>0</v>
      </c>
      <c r="N247" s="10"/>
    </row>
    <row r="248" spans="4:14" ht="14.5" customHeight="1">
      <c r="D248" s="14">
        <v>247</v>
      </c>
      <c r="E248" s="122">
        <v>246026</v>
      </c>
      <c r="F248" s="8"/>
      <c r="L248" s="12">
        <v>246</v>
      </c>
      <c r="M248" s="12">
        <v>0</v>
      </c>
      <c r="N248" s="10"/>
    </row>
    <row r="249" spans="4:14" ht="14.5" customHeight="1">
      <c r="D249" s="14">
        <v>248</v>
      </c>
      <c r="E249" s="122">
        <v>247022</v>
      </c>
      <c r="F249" s="8"/>
      <c r="L249" s="12">
        <v>247</v>
      </c>
      <c r="M249" s="12">
        <v>0</v>
      </c>
      <c r="N249" s="10"/>
    </row>
    <row r="250" spans="4:14" ht="14.5" customHeight="1">
      <c r="D250" s="14">
        <v>249</v>
      </c>
      <c r="E250" s="122">
        <v>248018</v>
      </c>
      <c r="F250" s="8"/>
      <c r="L250" s="12">
        <v>248</v>
      </c>
      <c r="M250" s="12">
        <v>0</v>
      </c>
      <c r="N250" s="10"/>
    </row>
    <row r="251" spans="4:14" ht="14.5" customHeight="1">
      <c r="D251" s="14">
        <v>250</v>
      </c>
      <c r="E251" s="122">
        <v>249015</v>
      </c>
      <c r="F251" s="8"/>
      <c r="L251" s="12">
        <v>249</v>
      </c>
      <c r="M251" s="12">
        <v>0</v>
      </c>
      <c r="N251" s="10"/>
    </row>
    <row r="252" spans="4:14" ht="14.5" customHeight="1">
      <c r="D252" s="14">
        <v>251</v>
      </c>
      <c r="E252" s="122">
        <v>250010</v>
      </c>
      <c r="F252" s="8"/>
      <c r="L252" s="12">
        <v>250</v>
      </c>
      <c r="M252" s="12">
        <v>0</v>
      </c>
      <c r="N252" s="10"/>
    </row>
    <row r="253" spans="4:14" ht="14.5" customHeight="1">
      <c r="D253" s="14">
        <v>252</v>
      </c>
      <c r="E253" s="122">
        <v>251006</v>
      </c>
      <c r="F253" s="8"/>
      <c r="L253" s="12">
        <v>251</v>
      </c>
      <c r="M253" s="12">
        <v>0</v>
      </c>
      <c r="N253" s="10"/>
    </row>
    <row r="254" spans="4:14" ht="14.5" customHeight="1">
      <c r="D254" s="14">
        <v>253</v>
      </c>
      <c r="E254" s="122">
        <v>252003</v>
      </c>
      <c r="F254" s="8"/>
      <c r="L254" s="12">
        <v>252</v>
      </c>
      <c r="M254" s="12">
        <v>0</v>
      </c>
      <c r="N254" s="10"/>
    </row>
    <row r="255" spans="4:14" ht="14.5" customHeight="1">
      <c r="D255" s="14">
        <v>254</v>
      </c>
      <c r="E255" s="122">
        <v>252998</v>
      </c>
      <c r="F255" s="8"/>
      <c r="L255" s="12">
        <v>253</v>
      </c>
      <c r="M255" s="12">
        <v>0</v>
      </c>
      <c r="N255" s="10"/>
    </row>
    <row r="256" spans="4:14" ht="14.5" customHeight="1">
      <c r="D256" s="14">
        <v>255</v>
      </c>
      <c r="E256" s="122">
        <v>253994</v>
      </c>
      <c r="F256" s="8"/>
      <c r="L256" s="12">
        <v>254</v>
      </c>
      <c r="M256" s="12">
        <v>0</v>
      </c>
      <c r="N256" s="10"/>
    </row>
    <row r="257" spans="4:14" ht="14.5" customHeight="1">
      <c r="D257" s="14">
        <v>256</v>
      </c>
      <c r="E257" s="122">
        <v>254991</v>
      </c>
      <c r="F257" s="8"/>
      <c r="L257" s="12">
        <v>255</v>
      </c>
      <c r="M257" s="12">
        <v>0</v>
      </c>
      <c r="N257" s="10"/>
    </row>
    <row r="258" spans="4:14" ht="14.5" customHeight="1">
      <c r="D258" s="14">
        <v>257</v>
      </c>
      <c r="E258" s="122">
        <v>255986</v>
      </c>
      <c r="F258" s="8"/>
      <c r="L258" s="12">
        <v>256</v>
      </c>
      <c r="M258" s="12">
        <v>0</v>
      </c>
      <c r="N258" s="10"/>
    </row>
    <row r="259" spans="4:14" ht="14.5" customHeight="1">
      <c r="D259" s="14">
        <v>258</v>
      </c>
      <c r="E259" s="122">
        <v>256983</v>
      </c>
      <c r="F259" s="8"/>
      <c r="L259" s="12">
        <v>257</v>
      </c>
      <c r="M259" s="12">
        <v>0</v>
      </c>
      <c r="N259" s="10"/>
    </row>
    <row r="260" spans="4:14" ht="14.5" customHeight="1">
      <c r="D260" s="14">
        <v>259</v>
      </c>
      <c r="E260" s="122">
        <v>257979</v>
      </c>
      <c r="F260" s="8"/>
      <c r="L260" s="12">
        <v>258</v>
      </c>
      <c r="M260" s="12">
        <v>0</v>
      </c>
      <c r="N260" s="10"/>
    </row>
    <row r="261" spans="4:14" ht="14.5" customHeight="1">
      <c r="D261" s="14">
        <v>260</v>
      </c>
      <c r="E261" s="122">
        <v>258974</v>
      </c>
      <c r="F261" s="8"/>
      <c r="L261" s="12">
        <v>259</v>
      </c>
      <c r="M261" s="12">
        <v>0</v>
      </c>
      <c r="N261" s="10"/>
    </row>
    <row r="262" spans="4:14" ht="14.5" customHeight="1">
      <c r="D262" s="14">
        <v>261</v>
      </c>
      <c r="E262" s="122">
        <v>259971</v>
      </c>
      <c r="F262" s="8"/>
      <c r="L262" s="12">
        <v>260</v>
      </c>
      <c r="M262" s="12">
        <v>0</v>
      </c>
      <c r="N262" s="10"/>
    </row>
    <row r="263" spans="4:14" ht="14.5" customHeight="1">
      <c r="D263" s="14">
        <v>262</v>
      </c>
      <c r="E263" s="122">
        <v>260967</v>
      </c>
      <c r="F263" s="8"/>
      <c r="L263" s="12">
        <v>261</v>
      </c>
      <c r="M263" s="12">
        <v>0</v>
      </c>
      <c r="N263" s="10"/>
    </row>
    <row r="264" spans="4:14" ht="14.5" customHeight="1">
      <c r="D264" s="14">
        <v>263</v>
      </c>
      <c r="E264" s="122">
        <v>261963</v>
      </c>
      <c r="F264" s="8"/>
      <c r="L264" s="12">
        <v>262</v>
      </c>
      <c r="M264" s="12">
        <v>0</v>
      </c>
      <c r="N264" s="10"/>
    </row>
    <row r="265" spans="4:14" ht="14.5" customHeight="1">
      <c r="D265" s="14">
        <v>264</v>
      </c>
      <c r="E265" s="122">
        <v>262959</v>
      </c>
      <c r="F265" s="8"/>
      <c r="L265" s="12">
        <v>263</v>
      </c>
      <c r="M265" s="12">
        <v>0</v>
      </c>
      <c r="N265" s="10"/>
    </row>
    <row r="266" spans="4:14" ht="14.5" customHeight="1">
      <c r="D266" s="14">
        <v>265</v>
      </c>
      <c r="E266" s="122">
        <v>263955</v>
      </c>
      <c r="F266" s="8"/>
      <c r="L266" s="12">
        <v>264</v>
      </c>
      <c r="M266" s="12">
        <v>0</v>
      </c>
      <c r="N266" s="10"/>
    </row>
    <row r="267" spans="4:14" ht="14.5" customHeight="1">
      <c r="D267" s="14">
        <v>266</v>
      </c>
      <c r="E267" s="122">
        <v>264951</v>
      </c>
      <c r="F267" s="8"/>
      <c r="L267" s="12">
        <v>265</v>
      </c>
      <c r="M267" s="12">
        <v>0</v>
      </c>
      <c r="N267" s="10"/>
    </row>
    <row r="268" spans="4:14" ht="14.5" customHeight="1">
      <c r="D268" s="14">
        <v>267</v>
      </c>
      <c r="E268" s="122">
        <v>265947</v>
      </c>
      <c r="F268" s="8"/>
      <c r="L268" s="12">
        <v>266</v>
      </c>
      <c r="M268" s="12">
        <v>0</v>
      </c>
      <c r="N268" s="10"/>
    </row>
    <row r="269" spans="4:14" ht="14.5" customHeight="1">
      <c r="D269" s="14">
        <v>268</v>
      </c>
      <c r="E269" s="122">
        <v>266943</v>
      </c>
      <c r="F269" s="8"/>
      <c r="L269" s="12">
        <v>267</v>
      </c>
      <c r="M269" s="12">
        <v>0</v>
      </c>
      <c r="N269" s="10"/>
    </row>
    <row r="270" spans="4:14" ht="14.5" customHeight="1">
      <c r="D270" s="14">
        <v>269</v>
      </c>
      <c r="E270" s="122">
        <v>267939</v>
      </c>
      <c r="F270" s="8"/>
      <c r="L270" s="12">
        <v>268</v>
      </c>
      <c r="M270" s="12">
        <v>0</v>
      </c>
      <c r="N270" s="10"/>
    </row>
    <row r="271" spans="4:14" ht="14.5" customHeight="1">
      <c r="D271" s="14">
        <v>270</v>
      </c>
      <c r="E271" s="122">
        <v>268935</v>
      </c>
      <c r="F271" s="8"/>
      <c r="L271" s="12">
        <v>269</v>
      </c>
      <c r="M271" s="12">
        <v>0</v>
      </c>
      <c r="N271" s="10"/>
    </row>
    <row r="272" spans="4:14" ht="14.5" customHeight="1">
      <c r="D272" s="14">
        <v>271</v>
      </c>
      <c r="E272" s="122">
        <v>269932</v>
      </c>
      <c r="F272" s="8"/>
      <c r="L272" s="12">
        <v>270</v>
      </c>
      <c r="M272" s="12">
        <v>0</v>
      </c>
      <c r="N272" s="10"/>
    </row>
    <row r="273" spans="4:14" ht="14.5" customHeight="1">
      <c r="D273" s="14">
        <v>272</v>
      </c>
      <c r="E273" s="122">
        <v>270927</v>
      </c>
      <c r="F273" s="8"/>
      <c r="L273" s="12">
        <v>271</v>
      </c>
      <c r="M273" s="12">
        <v>0</v>
      </c>
      <c r="N273" s="10"/>
    </row>
    <row r="274" spans="4:14" ht="14.5" customHeight="1">
      <c r="D274" s="14">
        <v>273</v>
      </c>
      <c r="E274" s="122">
        <v>271923</v>
      </c>
      <c r="F274" s="8"/>
      <c r="L274" s="12">
        <v>272</v>
      </c>
      <c r="M274" s="12">
        <v>0</v>
      </c>
      <c r="N274" s="10"/>
    </row>
    <row r="275" spans="4:14" ht="14.5" customHeight="1">
      <c r="D275" s="14">
        <v>274</v>
      </c>
      <c r="E275" s="122">
        <v>272920</v>
      </c>
      <c r="F275" s="8"/>
      <c r="L275" s="12">
        <v>273</v>
      </c>
      <c r="M275" s="12">
        <v>0</v>
      </c>
      <c r="N275" s="10"/>
    </row>
    <row r="276" spans="4:14" ht="14.5" customHeight="1">
      <c r="D276" s="14">
        <v>275</v>
      </c>
      <c r="E276" s="122">
        <v>273915</v>
      </c>
      <c r="F276" s="8"/>
      <c r="L276" s="12">
        <v>274</v>
      </c>
      <c r="M276" s="12">
        <v>0</v>
      </c>
      <c r="N276" s="10"/>
    </row>
    <row r="277" spans="4:14" ht="14.5" customHeight="1">
      <c r="D277" s="14">
        <v>276</v>
      </c>
      <c r="E277" s="122">
        <v>274912</v>
      </c>
      <c r="F277" s="8"/>
      <c r="L277" s="12">
        <v>275</v>
      </c>
      <c r="M277" s="12">
        <v>0</v>
      </c>
      <c r="N277" s="10"/>
    </row>
    <row r="278" spans="4:14" ht="14.5" customHeight="1">
      <c r="D278" s="14">
        <v>277</v>
      </c>
      <c r="E278" s="122">
        <v>275908</v>
      </c>
      <c r="F278" s="8"/>
      <c r="L278" s="12">
        <v>276</v>
      </c>
      <c r="M278" s="12">
        <v>0</v>
      </c>
      <c r="N278" s="10"/>
    </row>
    <row r="279" spans="4:14" ht="14.5" customHeight="1">
      <c r="D279" s="14">
        <v>278</v>
      </c>
      <c r="E279" s="122">
        <v>276903</v>
      </c>
      <c r="F279" s="8"/>
      <c r="L279" s="12">
        <v>277</v>
      </c>
      <c r="M279" s="12">
        <v>0</v>
      </c>
      <c r="N279" s="10"/>
    </row>
    <row r="280" spans="4:14" ht="14.5" customHeight="1">
      <c r="D280" s="14">
        <v>279</v>
      </c>
      <c r="E280" s="122">
        <v>277900</v>
      </c>
      <c r="F280" s="8"/>
      <c r="L280" s="12">
        <v>278</v>
      </c>
      <c r="M280" s="12">
        <v>0</v>
      </c>
      <c r="N280" s="10"/>
    </row>
    <row r="281" spans="4:14" ht="14.5" customHeight="1">
      <c r="D281" s="14">
        <v>280</v>
      </c>
      <c r="E281" s="122">
        <v>278896</v>
      </c>
      <c r="F281" s="8"/>
      <c r="L281" s="12">
        <v>279</v>
      </c>
      <c r="M281" s="12">
        <v>0</v>
      </c>
      <c r="N281" s="10"/>
    </row>
    <row r="282" spans="4:14" ht="14.5" customHeight="1">
      <c r="D282" s="14">
        <v>281</v>
      </c>
      <c r="E282" s="122">
        <v>279892</v>
      </c>
      <c r="F282" s="8"/>
      <c r="L282" s="12">
        <v>280</v>
      </c>
      <c r="M282" s="12">
        <v>0</v>
      </c>
      <c r="N282" s="10"/>
    </row>
    <row r="283" spans="4:14" ht="14.5" customHeight="1">
      <c r="D283" s="14">
        <v>282</v>
      </c>
      <c r="E283" s="122">
        <v>280888</v>
      </c>
      <c r="F283" s="8"/>
      <c r="L283" s="12">
        <v>281</v>
      </c>
      <c r="M283" s="12">
        <v>0</v>
      </c>
      <c r="N283" s="10"/>
    </row>
    <row r="284" spans="4:14" ht="14.5" customHeight="1">
      <c r="D284" s="14">
        <v>283</v>
      </c>
      <c r="E284" s="122">
        <v>281884</v>
      </c>
      <c r="F284" s="8"/>
      <c r="L284" s="12">
        <v>282</v>
      </c>
      <c r="M284" s="12">
        <v>0</v>
      </c>
      <c r="N284" s="10"/>
    </row>
    <row r="285" spans="4:14" ht="14.5" customHeight="1">
      <c r="D285" s="14">
        <v>284</v>
      </c>
      <c r="E285" s="122">
        <v>282880</v>
      </c>
      <c r="F285" s="8"/>
      <c r="L285" s="12">
        <v>283</v>
      </c>
      <c r="M285" s="12">
        <v>0</v>
      </c>
      <c r="N285" s="10"/>
    </row>
    <row r="286" spans="4:14" ht="14.5" customHeight="1">
      <c r="D286" s="14">
        <v>285</v>
      </c>
      <c r="E286" s="122">
        <v>283876</v>
      </c>
      <c r="F286" s="8"/>
      <c r="L286" s="12">
        <v>284</v>
      </c>
      <c r="M286" s="12">
        <v>0</v>
      </c>
      <c r="N286" s="10"/>
    </row>
    <row r="287" spans="4:14" ht="14.5" customHeight="1">
      <c r="D287" s="14">
        <v>286</v>
      </c>
      <c r="E287" s="122">
        <v>284872</v>
      </c>
      <c r="F287" s="8"/>
      <c r="L287" s="12">
        <v>285</v>
      </c>
      <c r="M287" s="12">
        <v>0</v>
      </c>
      <c r="N287" s="10"/>
    </row>
    <row r="288" spans="4:14" ht="14.5" customHeight="1">
      <c r="D288" s="14">
        <v>287</v>
      </c>
      <c r="E288" s="122">
        <v>285868</v>
      </c>
      <c r="F288" s="8"/>
      <c r="L288" s="12">
        <v>286</v>
      </c>
      <c r="M288" s="12">
        <v>0</v>
      </c>
      <c r="N288" s="10"/>
    </row>
    <row r="289" spans="4:14" ht="14.5" customHeight="1">
      <c r="D289" s="14">
        <v>288</v>
      </c>
      <c r="E289" s="122">
        <v>286864</v>
      </c>
      <c r="F289" s="8"/>
      <c r="L289" s="12">
        <v>287</v>
      </c>
      <c r="M289" s="12">
        <v>0</v>
      </c>
      <c r="N289" s="10"/>
    </row>
    <row r="290" spans="4:14" ht="14.5" customHeight="1">
      <c r="D290" s="14">
        <v>289</v>
      </c>
      <c r="E290" s="122">
        <v>287861</v>
      </c>
      <c r="F290" s="8"/>
      <c r="L290" s="12">
        <v>288</v>
      </c>
      <c r="M290" s="12">
        <v>0</v>
      </c>
      <c r="N290" s="10"/>
    </row>
    <row r="291" spans="4:14" ht="14.5" customHeight="1">
      <c r="D291" s="14">
        <v>290</v>
      </c>
      <c r="E291" s="122">
        <v>288856</v>
      </c>
      <c r="F291" s="8"/>
      <c r="L291" s="12">
        <v>289</v>
      </c>
      <c r="M291" s="12">
        <v>0</v>
      </c>
      <c r="N291" s="10"/>
    </row>
    <row r="292" spans="4:14" ht="14.5" customHeight="1">
      <c r="D292" s="14">
        <v>291</v>
      </c>
      <c r="E292" s="122">
        <v>289852</v>
      </c>
      <c r="F292" s="8"/>
      <c r="L292" s="12">
        <v>290</v>
      </c>
      <c r="M292" s="12">
        <v>0</v>
      </c>
      <c r="N292" s="10"/>
    </row>
    <row r="293" spans="4:14" ht="14.5" customHeight="1">
      <c r="D293" s="14">
        <v>292</v>
      </c>
      <c r="E293" s="122">
        <v>290849</v>
      </c>
      <c r="F293" s="8"/>
      <c r="L293" s="12">
        <v>291</v>
      </c>
      <c r="M293" s="12">
        <v>0</v>
      </c>
      <c r="N293" s="10"/>
    </row>
    <row r="294" spans="4:14" ht="14.5" customHeight="1">
      <c r="D294" s="14">
        <v>293</v>
      </c>
      <c r="E294" s="122">
        <v>291844</v>
      </c>
      <c r="F294" s="8"/>
      <c r="L294" s="12">
        <v>292</v>
      </c>
      <c r="M294" s="12">
        <v>0</v>
      </c>
      <c r="N294" s="10"/>
    </row>
    <row r="295" spans="4:14" ht="14.5" customHeight="1">
      <c r="D295" s="14">
        <v>294</v>
      </c>
      <c r="E295" s="122">
        <v>292841</v>
      </c>
      <c r="F295" s="8"/>
      <c r="L295" s="12">
        <v>293</v>
      </c>
      <c r="M295" s="12">
        <v>0</v>
      </c>
      <c r="N295" s="10"/>
    </row>
    <row r="296" spans="4:14" ht="14.5" customHeight="1">
      <c r="D296" s="14">
        <v>295</v>
      </c>
      <c r="E296" s="122">
        <v>293837</v>
      </c>
      <c r="F296" s="8"/>
      <c r="L296" s="12">
        <v>294</v>
      </c>
      <c r="M296" s="12">
        <v>0</v>
      </c>
      <c r="N296" s="10"/>
    </row>
    <row r="297" spans="4:14" ht="14.5" customHeight="1">
      <c r="D297" s="14">
        <v>296</v>
      </c>
      <c r="E297" s="122">
        <v>294832</v>
      </c>
      <c r="F297" s="8"/>
      <c r="L297" s="12">
        <v>295</v>
      </c>
      <c r="M297" s="12">
        <v>0</v>
      </c>
      <c r="N297" s="10"/>
    </row>
    <row r="298" spans="4:14" ht="14.5" customHeight="1">
      <c r="D298" s="14">
        <v>297</v>
      </c>
      <c r="E298" s="122">
        <v>295829</v>
      </c>
      <c r="F298" s="8"/>
      <c r="L298" s="12">
        <v>296</v>
      </c>
      <c r="M298" s="12">
        <v>0</v>
      </c>
      <c r="N298" s="10"/>
    </row>
    <row r="299" spans="4:14" ht="14.5" customHeight="1">
      <c r="D299" s="14">
        <v>298</v>
      </c>
      <c r="E299" s="122">
        <v>296825</v>
      </c>
      <c r="F299" s="8"/>
      <c r="L299" s="12">
        <v>297</v>
      </c>
      <c r="M299" s="12">
        <v>0</v>
      </c>
      <c r="N299" s="10"/>
    </row>
    <row r="300" spans="4:14" ht="14.5" customHeight="1">
      <c r="D300" s="14">
        <v>299</v>
      </c>
      <c r="E300" s="122">
        <v>297820</v>
      </c>
      <c r="F300" s="8"/>
      <c r="L300" s="12">
        <v>298</v>
      </c>
      <c r="M300" s="12">
        <v>0</v>
      </c>
      <c r="N300" s="10"/>
    </row>
    <row r="301" spans="4:14" ht="14.5" customHeight="1">
      <c r="D301" s="14">
        <v>300</v>
      </c>
      <c r="E301" s="122">
        <v>295492</v>
      </c>
      <c r="F301" s="8"/>
      <c r="G301" s="8"/>
      <c r="H301" s="8"/>
      <c r="I301" s="8"/>
      <c r="J301" s="8"/>
      <c r="L301" s="12">
        <v>299</v>
      </c>
      <c r="M301" s="12">
        <v>0</v>
      </c>
      <c r="N301" s="10"/>
    </row>
    <row r="302" spans="4:14" ht="14.5" customHeight="1">
      <c r="D302" s="14">
        <v>301</v>
      </c>
      <c r="E302" s="122">
        <v>296477</v>
      </c>
      <c r="F302" s="8"/>
      <c r="L302" s="12">
        <v>300</v>
      </c>
      <c r="M302" s="12">
        <v>8000</v>
      </c>
      <c r="N302" s="10"/>
    </row>
    <row r="303" spans="4:14" ht="14.5" customHeight="1">
      <c r="D303" s="14">
        <v>302</v>
      </c>
      <c r="E303" s="122">
        <v>297462</v>
      </c>
      <c r="F303" s="8"/>
      <c r="L303" s="12">
        <v>301</v>
      </c>
      <c r="M303" s="12">
        <v>8000</v>
      </c>
      <c r="N303" s="10"/>
    </row>
    <row r="304" spans="4:14" ht="14.5" customHeight="1">
      <c r="D304" s="14">
        <v>303</v>
      </c>
      <c r="E304" s="122">
        <v>298447</v>
      </c>
      <c r="F304" s="8"/>
      <c r="L304" s="12">
        <v>302</v>
      </c>
      <c r="M304" s="12">
        <v>8000</v>
      </c>
      <c r="N304" s="10"/>
    </row>
    <row r="305" spans="4:14" ht="14.5" customHeight="1">
      <c r="D305" s="14">
        <v>304</v>
      </c>
      <c r="E305" s="122">
        <v>299432</v>
      </c>
      <c r="F305" s="8"/>
      <c r="L305" s="12">
        <v>303</v>
      </c>
      <c r="M305" s="12">
        <v>8000</v>
      </c>
      <c r="N305" s="10"/>
    </row>
    <row r="306" spans="4:14" ht="14.5" customHeight="1">
      <c r="D306" s="14">
        <v>305</v>
      </c>
      <c r="E306" s="122">
        <v>300417</v>
      </c>
      <c r="F306" s="8"/>
      <c r="L306" s="12">
        <v>304</v>
      </c>
      <c r="M306" s="12">
        <v>8000</v>
      </c>
      <c r="N306" s="10"/>
    </row>
    <row r="307" spans="4:14" ht="14.5" customHeight="1">
      <c r="D307" s="14">
        <v>306</v>
      </c>
      <c r="E307" s="122">
        <v>301402</v>
      </c>
      <c r="F307" s="8"/>
      <c r="L307" s="12">
        <v>305</v>
      </c>
      <c r="M307" s="12">
        <v>8000</v>
      </c>
      <c r="N307" s="10"/>
    </row>
    <row r="308" spans="4:14" ht="14.5" customHeight="1">
      <c r="D308" s="14">
        <v>307</v>
      </c>
      <c r="E308" s="122">
        <v>302387</v>
      </c>
      <c r="F308" s="8"/>
      <c r="L308" s="12">
        <v>306</v>
      </c>
      <c r="M308" s="12">
        <v>8000</v>
      </c>
      <c r="N308" s="10"/>
    </row>
    <row r="309" spans="4:14" ht="14.5" customHeight="1">
      <c r="D309" s="14">
        <v>308</v>
      </c>
      <c r="E309" s="122">
        <v>303372</v>
      </c>
      <c r="F309" s="8"/>
      <c r="L309" s="12">
        <v>307</v>
      </c>
      <c r="M309" s="12">
        <v>8000</v>
      </c>
      <c r="N309" s="10"/>
    </row>
    <row r="310" spans="4:14" ht="14.5" customHeight="1">
      <c r="D310" s="14">
        <v>309</v>
      </c>
      <c r="E310" s="122">
        <v>304357</v>
      </c>
      <c r="F310" s="8"/>
      <c r="L310" s="12">
        <v>308</v>
      </c>
      <c r="M310" s="12">
        <v>8000</v>
      </c>
      <c r="N310" s="10"/>
    </row>
    <row r="311" spans="4:14" ht="14.5" customHeight="1">
      <c r="D311" s="14">
        <v>310</v>
      </c>
      <c r="E311" s="122">
        <v>305342</v>
      </c>
      <c r="F311" s="8"/>
      <c r="L311" s="12">
        <v>309</v>
      </c>
      <c r="M311" s="12">
        <v>8000</v>
      </c>
      <c r="N311" s="10"/>
    </row>
    <row r="312" spans="4:14" ht="14.5" customHeight="1">
      <c r="D312" s="14">
        <v>311</v>
      </c>
      <c r="E312" s="122">
        <v>306327</v>
      </c>
      <c r="F312" s="8"/>
      <c r="L312" s="12">
        <v>310</v>
      </c>
      <c r="M312" s="12">
        <v>8000</v>
      </c>
      <c r="N312" s="10"/>
    </row>
    <row r="313" spans="4:14" ht="14.5" customHeight="1">
      <c r="D313" s="14">
        <v>312</v>
      </c>
      <c r="E313" s="122">
        <v>307312</v>
      </c>
      <c r="F313" s="8"/>
      <c r="L313" s="12">
        <v>311</v>
      </c>
      <c r="M313" s="12">
        <v>8000</v>
      </c>
      <c r="N313" s="10"/>
    </row>
    <row r="314" spans="4:14" ht="14.5" customHeight="1">
      <c r="D314" s="14">
        <v>313</v>
      </c>
      <c r="E314" s="122">
        <v>308297</v>
      </c>
      <c r="F314" s="8"/>
      <c r="L314" s="12">
        <v>312</v>
      </c>
      <c r="M314" s="12">
        <v>8000</v>
      </c>
      <c r="N314" s="10"/>
    </row>
    <row r="315" spans="4:14" ht="14.5" customHeight="1">
      <c r="D315" s="14">
        <v>314</v>
      </c>
      <c r="E315" s="122">
        <v>309282</v>
      </c>
      <c r="F315" s="8"/>
      <c r="L315" s="12">
        <v>313</v>
      </c>
      <c r="M315" s="12">
        <v>8000</v>
      </c>
      <c r="N315" s="10"/>
    </row>
    <row r="316" spans="4:14" ht="14.5" customHeight="1">
      <c r="D316" s="14">
        <v>315</v>
      </c>
      <c r="E316" s="122">
        <v>310267</v>
      </c>
      <c r="F316" s="8"/>
      <c r="L316" s="12">
        <v>314</v>
      </c>
      <c r="M316" s="12">
        <v>8000</v>
      </c>
      <c r="N316" s="10"/>
    </row>
    <row r="317" spans="4:14" ht="14.5" customHeight="1">
      <c r="D317" s="14">
        <v>316</v>
      </c>
      <c r="E317" s="122">
        <v>311252</v>
      </c>
      <c r="F317" s="8"/>
      <c r="L317" s="12">
        <v>315</v>
      </c>
      <c r="M317" s="12">
        <v>8000</v>
      </c>
      <c r="N317" s="10"/>
    </row>
    <row r="318" spans="4:14" ht="14.5" customHeight="1">
      <c r="D318" s="14">
        <v>317</v>
      </c>
      <c r="E318" s="122">
        <v>312237</v>
      </c>
      <c r="F318" s="8"/>
      <c r="L318" s="12">
        <v>316</v>
      </c>
      <c r="M318" s="12">
        <v>8000</v>
      </c>
      <c r="N318" s="10"/>
    </row>
    <row r="319" spans="4:14" ht="14.5" customHeight="1">
      <c r="D319" s="14">
        <v>318</v>
      </c>
      <c r="E319" s="122">
        <v>313222</v>
      </c>
      <c r="F319" s="8"/>
      <c r="L319" s="12">
        <v>317</v>
      </c>
      <c r="M319" s="12">
        <v>8000</v>
      </c>
      <c r="N319" s="10"/>
    </row>
    <row r="320" spans="4:14" ht="14.5" customHeight="1">
      <c r="D320" s="14">
        <v>319</v>
      </c>
      <c r="E320" s="122">
        <v>314207</v>
      </c>
      <c r="F320" s="8"/>
      <c r="L320" s="12">
        <v>318</v>
      </c>
      <c r="M320" s="12">
        <v>8000</v>
      </c>
      <c r="N320" s="10"/>
    </row>
    <row r="321" spans="4:14" ht="14.5" customHeight="1">
      <c r="D321" s="14">
        <v>320</v>
      </c>
      <c r="E321" s="122">
        <v>315192</v>
      </c>
      <c r="F321" s="8"/>
      <c r="L321" s="12">
        <v>319</v>
      </c>
      <c r="M321" s="12">
        <v>8000</v>
      </c>
      <c r="N321" s="10"/>
    </row>
    <row r="322" spans="4:14" ht="14.5" customHeight="1">
      <c r="D322" s="14">
        <v>321</v>
      </c>
      <c r="E322" s="122">
        <v>316177</v>
      </c>
      <c r="F322" s="8"/>
      <c r="L322" s="12">
        <v>320</v>
      </c>
      <c r="M322" s="12">
        <v>8000</v>
      </c>
      <c r="N322" s="10"/>
    </row>
    <row r="323" spans="4:14" ht="14.5" customHeight="1">
      <c r="D323" s="14">
        <v>322</v>
      </c>
      <c r="E323" s="122">
        <v>317161</v>
      </c>
      <c r="F323" s="8"/>
      <c r="L323" s="12">
        <v>321</v>
      </c>
      <c r="M323" s="12">
        <v>8000</v>
      </c>
      <c r="N323" s="10"/>
    </row>
    <row r="324" spans="4:14" ht="14.5" customHeight="1">
      <c r="D324" s="14">
        <v>323</v>
      </c>
      <c r="E324" s="122">
        <v>318146</v>
      </c>
      <c r="F324" s="8"/>
      <c r="L324" s="12">
        <v>322</v>
      </c>
      <c r="M324" s="12">
        <v>8000</v>
      </c>
      <c r="N324" s="10"/>
    </row>
    <row r="325" spans="4:14" ht="14.5" customHeight="1">
      <c r="D325" s="14">
        <v>324</v>
      </c>
      <c r="E325" s="122">
        <v>319131</v>
      </c>
      <c r="F325" s="8"/>
      <c r="L325" s="12">
        <v>323</v>
      </c>
      <c r="M325" s="12">
        <v>8000</v>
      </c>
      <c r="N325" s="10"/>
    </row>
    <row r="326" spans="4:14" ht="14.5" customHeight="1">
      <c r="D326" s="14">
        <v>325</v>
      </c>
      <c r="E326" s="122">
        <v>320116</v>
      </c>
      <c r="F326" s="8"/>
      <c r="L326" s="12">
        <v>324</v>
      </c>
      <c r="M326" s="12">
        <v>8000</v>
      </c>
      <c r="N326" s="10"/>
    </row>
    <row r="327" spans="4:14" ht="14.5" customHeight="1">
      <c r="D327" s="14">
        <v>326</v>
      </c>
      <c r="E327" s="122">
        <v>321101</v>
      </c>
      <c r="F327" s="8"/>
      <c r="L327" s="12">
        <v>325</v>
      </c>
      <c r="M327" s="12">
        <v>8000</v>
      </c>
      <c r="N327" s="10"/>
    </row>
    <row r="328" spans="4:14" ht="14.5" customHeight="1">
      <c r="D328" s="14">
        <v>327</v>
      </c>
      <c r="E328" s="122">
        <v>322086</v>
      </c>
      <c r="F328" s="8"/>
      <c r="L328" s="12">
        <v>326</v>
      </c>
      <c r="M328" s="12">
        <v>8000</v>
      </c>
      <c r="N328" s="10"/>
    </row>
    <row r="329" spans="4:14" ht="14.5" customHeight="1">
      <c r="D329" s="14">
        <v>328</v>
      </c>
      <c r="E329" s="122">
        <v>323071</v>
      </c>
      <c r="F329" s="8"/>
      <c r="L329" s="12">
        <v>327</v>
      </c>
      <c r="M329" s="12">
        <v>8000</v>
      </c>
      <c r="N329" s="10"/>
    </row>
    <row r="330" spans="4:14" ht="14.5" customHeight="1">
      <c r="D330" s="14">
        <v>329</v>
      </c>
      <c r="E330" s="122">
        <v>324056</v>
      </c>
      <c r="F330" s="8"/>
      <c r="L330" s="12">
        <v>328</v>
      </c>
      <c r="M330" s="12">
        <v>8000</v>
      </c>
      <c r="N330" s="10"/>
    </row>
    <row r="331" spans="4:14" ht="14.5" customHeight="1">
      <c r="D331" s="14">
        <v>330</v>
      </c>
      <c r="E331" s="122">
        <v>325041</v>
      </c>
      <c r="F331" s="8"/>
      <c r="L331" s="12">
        <v>329</v>
      </c>
      <c r="M331" s="12">
        <v>8000</v>
      </c>
      <c r="N331" s="10"/>
    </row>
    <row r="332" spans="4:14" ht="14.5" customHeight="1">
      <c r="D332" s="14">
        <v>331</v>
      </c>
      <c r="E332" s="122">
        <v>326026</v>
      </c>
      <c r="F332" s="8"/>
      <c r="L332" s="12">
        <v>330</v>
      </c>
      <c r="M332" s="12">
        <v>8000</v>
      </c>
      <c r="N332" s="10"/>
    </row>
    <row r="333" spans="4:14" ht="14.5" customHeight="1">
      <c r="D333" s="14">
        <v>332</v>
      </c>
      <c r="E333" s="122">
        <v>327011</v>
      </c>
      <c r="F333" s="8"/>
      <c r="L333" s="12">
        <v>331</v>
      </c>
      <c r="M333" s="12">
        <v>8000</v>
      </c>
      <c r="N333" s="10"/>
    </row>
    <row r="334" spans="4:14" ht="14.5" customHeight="1">
      <c r="D334" s="14">
        <v>333</v>
      </c>
      <c r="E334" s="122">
        <v>327996</v>
      </c>
      <c r="F334" s="8"/>
      <c r="L334" s="12">
        <v>332</v>
      </c>
      <c r="M334" s="12">
        <v>8000</v>
      </c>
      <c r="N334" s="10"/>
    </row>
    <row r="335" spans="4:14" ht="14.5" customHeight="1">
      <c r="D335" s="14">
        <v>334</v>
      </c>
      <c r="E335" s="122">
        <v>328981</v>
      </c>
      <c r="F335" s="8"/>
      <c r="L335" s="12">
        <v>333</v>
      </c>
      <c r="M335" s="12">
        <v>8000</v>
      </c>
      <c r="N335" s="10"/>
    </row>
    <row r="336" spans="4:14" ht="14.5" customHeight="1">
      <c r="D336" s="14">
        <v>335</v>
      </c>
      <c r="E336" s="122">
        <v>329966</v>
      </c>
      <c r="F336" s="8"/>
      <c r="L336" s="12">
        <v>334</v>
      </c>
      <c r="M336" s="12">
        <v>8000</v>
      </c>
      <c r="N336" s="10"/>
    </row>
    <row r="337" spans="4:14" ht="14.5" customHeight="1">
      <c r="D337" s="14">
        <v>336</v>
      </c>
      <c r="E337" s="122">
        <v>330951</v>
      </c>
      <c r="F337" s="8"/>
      <c r="L337" s="12">
        <v>335</v>
      </c>
      <c r="M337" s="12">
        <v>8000</v>
      </c>
      <c r="N337" s="10"/>
    </row>
    <row r="338" spans="4:14" ht="14.5" customHeight="1">
      <c r="D338" s="14">
        <v>337</v>
      </c>
      <c r="E338" s="122">
        <v>331936</v>
      </c>
      <c r="F338" s="8"/>
      <c r="L338" s="12">
        <v>336</v>
      </c>
      <c r="M338" s="12">
        <v>8000</v>
      </c>
      <c r="N338" s="10"/>
    </row>
    <row r="339" spans="4:14" ht="14.5" customHeight="1">
      <c r="D339" s="14">
        <v>338</v>
      </c>
      <c r="E339" s="122">
        <v>332921</v>
      </c>
      <c r="F339" s="8"/>
      <c r="L339" s="12">
        <v>337</v>
      </c>
      <c r="M339" s="12">
        <v>8000</v>
      </c>
      <c r="N339" s="10"/>
    </row>
    <row r="340" spans="4:14" ht="14.5" customHeight="1">
      <c r="D340" s="14">
        <v>339</v>
      </c>
      <c r="E340" s="122">
        <v>333906</v>
      </c>
      <c r="F340" s="8"/>
      <c r="L340" s="12">
        <v>338</v>
      </c>
      <c r="M340" s="12">
        <v>8000</v>
      </c>
      <c r="N340" s="10"/>
    </row>
    <row r="341" spans="4:14" ht="14.5" customHeight="1">
      <c r="D341" s="14">
        <v>340</v>
      </c>
      <c r="E341" s="122">
        <v>334891</v>
      </c>
      <c r="F341" s="8"/>
      <c r="L341" s="12">
        <v>339</v>
      </c>
      <c r="M341" s="12">
        <v>8000</v>
      </c>
      <c r="N341" s="10"/>
    </row>
    <row r="342" spans="4:14" ht="14.5" customHeight="1">
      <c r="D342" s="14">
        <v>341</v>
      </c>
      <c r="E342" s="122">
        <v>335876</v>
      </c>
      <c r="F342" s="8"/>
      <c r="L342" s="12">
        <v>340</v>
      </c>
      <c r="M342" s="12">
        <v>8000</v>
      </c>
      <c r="N342" s="10"/>
    </row>
    <row r="343" spans="4:14" ht="14.5" customHeight="1">
      <c r="D343" s="14">
        <v>342</v>
      </c>
      <c r="E343" s="122">
        <v>336861</v>
      </c>
      <c r="F343" s="8"/>
      <c r="L343" s="12">
        <v>341</v>
      </c>
      <c r="M343" s="12">
        <v>8000</v>
      </c>
      <c r="N343" s="10"/>
    </row>
    <row r="344" spans="4:14" ht="14.5" customHeight="1">
      <c r="D344" s="14">
        <v>343</v>
      </c>
      <c r="E344" s="122">
        <v>337846</v>
      </c>
      <c r="F344" s="8"/>
      <c r="L344" s="12">
        <v>342</v>
      </c>
      <c r="M344" s="12">
        <v>8000</v>
      </c>
      <c r="N344" s="10"/>
    </row>
    <row r="345" spans="4:14" ht="14.5" customHeight="1">
      <c r="D345" s="14">
        <v>344</v>
      </c>
      <c r="E345" s="122">
        <v>338831</v>
      </c>
      <c r="F345" s="8"/>
      <c r="L345" s="12">
        <v>343</v>
      </c>
      <c r="M345" s="12">
        <v>8000</v>
      </c>
      <c r="N345" s="10"/>
    </row>
    <row r="346" spans="4:14" ht="14.5" customHeight="1">
      <c r="D346" s="14">
        <v>345</v>
      </c>
      <c r="E346" s="122">
        <v>339816</v>
      </c>
      <c r="F346" s="8"/>
      <c r="L346" s="12">
        <v>344</v>
      </c>
      <c r="M346" s="12">
        <v>8000</v>
      </c>
      <c r="N346" s="10"/>
    </row>
    <row r="347" spans="4:14" ht="14.5" customHeight="1">
      <c r="D347" s="14">
        <v>346</v>
      </c>
      <c r="E347" s="122">
        <v>340801</v>
      </c>
      <c r="F347" s="8"/>
      <c r="L347" s="12">
        <v>345</v>
      </c>
      <c r="M347" s="12">
        <v>8000</v>
      </c>
      <c r="N347" s="10"/>
    </row>
    <row r="348" spans="4:14" ht="14.5" customHeight="1">
      <c r="D348" s="14">
        <v>347</v>
      </c>
      <c r="E348" s="122">
        <v>341786</v>
      </c>
      <c r="F348" s="8"/>
      <c r="L348" s="12">
        <v>346</v>
      </c>
      <c r="M348" s="12">
        <v>8000</v>
      </c>
      <c r="N348" s="10"/>
    </row>
    <row r="349" spans="4:14" ht="14.5" customHeight="1">
      <c r="D349" s="14">
        <v>348</v>
      </c>
      <c r="E349" s="122">
        <v>342771</v>
      </c>
      <c r="F349" s="8"/>
      <c r="L349" s="12">
        <v>347</v>
      </c>
      <c r="M349" s="12">
        <v>8000</v>
      </c>
      <c r="N349" s="10"/>
    </row>
    <row r="350" spans="4:14" ht="14.5" customHeight="1">
      <c r="D350" s="14">
        <v>349</v>
      </c>
      <c r="E350" s="122">
        <v>343756</v>
      </c>
      <c r="F350" s="8"/>
      <c r="L350" s="12">
        <v>348</v>
      </c>
      <c r="M350" s="12">
        <v>8000</v>
      </c>
      <c r="N350" s="10"/>
    </row>
    <row r="351" spans="4:14" ht="14.5" customHeight="1">
      <c r="D351" s="14">
        <v>350</v>
      </c>
      <c r="E351" s="122">
        <v>344741</v>
      </c>
      <c r="F351" s="8"/>
      <c r="L351" s="12">
        <v>349</v>
      </c>
      <c r="M351" s="12">
        <v>8000</v>
      </c>
      <c r="N351" s="10"/>
    </row>
    <row r="352" spans="4:14" ht="14.5" customHeight="1">
      <c r="D352" s="14">
        <v>351</v>
      </c>
      <c r="E352" s="122">
        <v>345726</v>
      </c>
      <c r="F352" s="8"/>
      <c r="L352" s="12">
        <v>350</v>
      </c>
      <c r="M352" s="12">
        <v>8000</v>
      </c>
      <c r="N352" s="10"/>
    </row>
    <row r="353" spans="4:14" ht="14.5" customHeight="1">
      <c r="D353" s="14">
        <v>352</v>
      </c>
      <c r="E353" s="122">
        <v>346711</v>
      </c>
      <c r="F353" s="8"/>
      <c r="L353" s="12">
        <v>351</v>
      </c>
      <c r="M353" s="12">
        <v>8000</v>
      </c>
      <c r="N353" s="10"/>
    </row>
    <row r="354" spans="4:14" ht="14.5" customHeight="1">
      <c r="D354" s="14">
        <v>353</v>
      </c>
      <c r="E354" s="122">
        <v>347696</v>
      </c>
      <c r="F354" s="8"/>
      <c r="L354" s="12">
        <v>352</v>
      </c>
      <c r="M354" s="12">
        <v>8000</v>
      </c>
      <c r="N354" s="10"/>
    </row>
    <row r="355" spans="4:14" ht="14.5" customHeight="1">
      <c r="D355" s="14">
        <v>354</v>
      </c>
      <c r="E355" s="122">
        <v>348681</v>
      </c>
      <c r="F355" s="8"/>
      <c r="L355" s="12">
        <v>353</v>
      </c>
      <c r="M355" s="12">
        <v>8000</v>
      </c>
      <c r="N355" s="10"/>
    </row>
    <row r="356" spans="4:14" ht="14.5" customHeight="1">
      <c r="D356" s="14">
        <v>355</v>
      </c>
      <c r="E356" s="122">
        <v>349666</v>
      </c>
      <c r="F356" s="8"/>
      <c r="L356" s="12">
        <v>354</v>
      </c>
      <c r="M356" s="12">
        <v>8000</v>
      </c>
      <c r="N356" s="10"/>
    </row>
    <row r="357" spans="4:14" ht="14.5" customHeight="1">
      <c r="D357" s="14">
        <v>356</v>
      </c>
      <c r="E357" s="122">
        <v>350651</v>
      </c>
      <c r="F357" s="8"/>
      <c r="L357" s="12">
        <v>355</v>
      </c>
      <c r="M357" s="12">
        <v>8000</v>
      </c>
      <c r="N357" s="10"/>
    </row>
    <row r="358" spans="4:14" ht="14.5" customHeight="1">
      <c r="D358" s="14">
        <v>357</v>
      </c>
      <c r="E358" s="122">
        <v>351636</v>
      </c>
      <c r="F358" s="8"/>
      <c r="L358" s="12">
        <v>356</v>
      </c>
      <c r="M358" s="12">
        <v>8000</v>
      </c>
      <c r="N358" s="10"/>
    </row>
    <row r="359" spans="4:14" ht="14.5" customHeight="1">
      <c r="D359" s="14">
        <v>358</v>
      </c>
      <c r="E359" s="122">
        <v>352620</v>
      </c>
      <c r="F359" s="8"/>
      <c r="L359" s="12">
        <v>357</v>
      </c>
      <c r="M359" s="12">
        <v>8000</v>
      </c>
      <c r="N359" s="10"/>
    </row>
    <row r="360" spans="4:14" ht="14.5" customHeight="1">
      <c r="D360" s="14">
        <v>359</v>
      </c>
      <c r="E360" s="122">
        <v>353605</v>
      </c>
      <c r="F360" s="8"/>
      <c r="L360" s="12">
        <v>358</v>
      </c>
      <c r="M360" s="12">
        <v>8000</v>
      </c>
      <c r="N360" s="10"/>
    </row>
    <row r="361" spans="4:14" ht="14.5" customHeight="1">
      <c r="D361" s="14">
        <v>360</v>
      </c>
      <c r="E361" s="122">
        <v>354590</v>
      </c>
      <c r="F361" s="8"/>
      <c r="L361" s="12">
        <v>359</v>
      </c>
      <c r="M361" s="12">
        <v>8000</v>
      </c>
      <c r="N361" s="10"/>
    </row>
    <row r="362" spans="4:14" ht="14.5" customHeight="1">
      <c r="D362" s="14">
        <v>361</v>
      </c>
      <c r="E362" s="122">
        <v>355575</v>
      </c>
      <c r="F362" s="8"/>
      <c r="L362" s="12">
        <v>360</v>
      </c>
      <c r="M362" s="12">
        <v>8000</v>
      </c>
      <c r="N362" s="10"/>
    </row>
    <row r="363" spans="4:14" ht="14.5" customHeight="1">
      <c r="D363" s="14">
        <v>362</v>
      </c>
      <c r="E363" s="122">
        <v>356560</v>
      </c>
      <c r="F363" s="8"/>
      <c r="L363" s="12">
        <v>361</v>
      </c>
      <c r="M363" s="12">
        <v>8000</v>
      </c>
      <c r="N363" s="10"/>
    </row>
    <row r="364" spans="4:14" ht="14.5" customHeight="1">
      <c r="D364" s="14">
        <v>363</v>
      </c>
      <c r="E364" s="122">
        <v>357545</v>
      </c>
      <c r="F364" s="8"/>
      <c r="L364" s="12">
        <v>362</v>
      </c>
      <c r="M364" s="12">
        <v>8000</v>
      </c>
      <c r="N364" s="10"/>
    </row>
    <row r="365" spans="4:14" ht="14.5" customHeight="1">
      <c r="D365" s="14">
        <v>364</v>
      </c>
      <c r="E365" s="122">
        <v>358530</v>
      </c>
      <c r="F365" s="8"/>
      <c r="L365" s="12">
        <v>363</v>
      </c>
      <c r="M365" s="12">
        <v>8000</v>
      </c>
      <c r="N365" s="10"/>
    </row>
    <row r="366" spans="4:14" ht="14.5" customHeight="1">
      <c r="D366" s="14">
        <v>365</v>
      </c>
      <c r="E366" s="122">
        <v>359515</v>
      </c>
      <c r="F366" s="8"/>
      <c r="L366" s="12">
        <v>364</v>
      </c>
      <c r="M366" s="12">
        <v>8000</v>
      </c>
      <c r="N366" s="10"/>
    </row>
    <row r="367" spans="4:14" ht="14.5" customHeight="1">
      <c r="D367" s="14">
        <v>366</v>
      </c>
      <c r="E367" s="122">
        <v>360500</v>
      </c>
      <c r="F367" s="8"/>
      <c r="L367" s="12">
        <v>365</v>
      </c>
      <c r="M367" s="12">
        <v>8000</v>
      </c>
      <c r="N367" s="10"/>
    </row>
    <row r="368" spans="4:14" ht="14.5" customHeight="1">
      <c r="D368" s="14">
        <v>367</v>
      </c>
      <c r="E368" s="122">
        <v>361485</v>
      </c>
      <c r="F368" s="8"/>
      <c r="L368" s="12">
        <v>366</v>
      </c>
      <c r="M368" s="12">
        <v>8000</v>
      </c>
      <c r="N368" s="10"/>
    </row>
    <row r="369" spans="4:14" ht="14.5" customHeight="1">
      <c r="D369" s="14">
        <v>368</v>
      </c>
      <c r="E369" s="122">
        <v>362470</v>
      </c>
      <c r="F369" s="8"/>
      <c r="L369" s="12">
        <v>367</v>
      </c>
      <c r="M369" s="12">
        <v>8000</v>
      </c>
      <c r="N369" s="10"/>
    </row>
    <row r="370" spans="4:14" ht="14.5" customHeight="1">
      <c r="D370" s="14">
        <v>369</v>
      </c>
      <c r="E370" s="122">
        <v>363455</v>
      </c>
      <c r="F370" s="8"/>
      <c r="L370" s="12">
        <v>368</v>
      </c>
      <c r="M370" s="12">
        <v>8000</v>
      </c>
      <c r="N370" s="10"/>
    </row>
    <row r="371" spans="4:14" ht="14.5" customHeight="1">
      <c r="D371" s="14">
        <v>370</v>
      </c>
      <c r="E371" s="122">
        <v>364440</v>
      </c>
      <c r="F371" s="8"/>
      <c r="L371" s="12">
        <v>369</v>
      </c>
      <c r="M371" s="12">
        <v>8000</v>
      </c>
      <c r="N371" s="10"/>
    </row>
    <row r="372" spans="4:14" ht="14.5" customHeight="1">
      <c r="D372" s="14">
        <v>371</v>
      </c>
      <c r="E372" s="122">
        <v>365425</v>
      </c>
      <c r="F372" s="8"/>
      <c r="L372" s="12">
        <v>370</v>
      </c>
      <c r="M372" s="12">
        <v>8000</v>
      </c>
      <c r="N372" s="10"/>
    </row>
    <row r="373" spans="4:14" ht="14.5" customHeight="1">
      <c r="D373" s="14">
        <v>372</v>
      </c>
      <c r="E373" s="122">
        <v>366410</v>
      </c>
      <c r="F373" s="8"/>
      <c r="L373" s="12">
        <v>371</v>
      </c>
      <c r="M373" s="12">
        <v>8000</v>
      </c>
      <c r="N373" s="10"/>
    </row>
    <row r="374" spans="4:14" ht="14.5" customHeight="1">
      <c r="D374" s="14">
        <v>373</v>
      </c>
      <c r="E374" s="122">
        <v>367395</v>
      </c>
      <c r="F374" s="8"/>
      <c r="L374" s="12">
        <v>372</v>
      </c>
      <c r="M374" s="12">
        <v>8000</v>
      </c>
      <c r="N374" s="10"/>
    </row>
    <row r="375" spans="4:14" ht="14.5" customHeight="1">
      <c r="D375" s="14">
        <v>374</v>
      </c>
      <c r="E375" s="122">
        <v>368380</v>
      </c>
      <c r="F375" s="8"/>
      <c r="L375" s="12">
        <v>373</v>
      </c>
      <c r="M375" s="12">
        <v>8000</v>
      </c>
      <c r="N375" s="10"/>
    </row>
    <row r="376" spans="4:14" ht="14.5" customHeight="1">
      <c r="D376" s="14">
        <v>375</v>
      </c>
      <c r="E376" s="122">
        <v>369365</v>
      </c>
      <c r="F376" s="8"/>
      <c r="L376" s="12">
        <v>374</v>
      </c>
      <c r="M376" s="12">
        <v>8000</v>
      </c>
      <c r="N376" s="10"/>
    </row>
    <row r="377" spans="4:14" ht="14.5" customHeight="1">
      <c r="D377" s="14">
        <v>376</v>
      </c>
      <c r="E377" s="122">
        <v>370350</v>
      </c>
      <c r="F377" s="8"/>
      <c r="L377" s="12">
        <v>375</v>
      </c>
      <c r="M377" s="12">
        <v>8000</v>
      </c>
      <c r="N377" s="10"/>
    </row>
    <row r="378" spans="4:14" ht="14.5" customHeight="1">
      <c r="D378" s="14">
        <v>377</v>
      </c>
      <c r="E378" s="122">
        <v>371335</v>
      </c>
      <c r="F378" s="8"/>
      <c r="L378" s="12">
        <v>376</v>
      </c>
      <c r="M378" s="12">
        <v>8000</v>
      </c>
      <c r="N378" s="10"/>
    </row>
    <row r="379" spans="4:14" ht="14.5" customHeight="1">
      <c r="D379" s="14">
        <v>378</v>
      </c>
      <c r="E379" s="122">
        <v>372320</v>
      </c>
      <c r="F379" s="8"/>
      <c r="L379" s="12">
        <v>377</v>
      </c>
      <c r="M379" s="12">
        <v>8000</v>
      </c>
      <c r="N379" s="10"/>
    </row>
    <row r="380" spans="4:14" ht="14.5" customHeight="1">
      <c r="D380" s="14">
        <v>379</v>
      </c>
      <c r="E380" s="122">
        <v>373305</v>
      </c>
      <c r="F380" s="8"/>
      <c r="L380" s="12">
        <v>378</v>
      </c>
      <c r="M380" s="12">
        <v>8000</v>
      </c>
      <c r="N380" s="10"/>
    </row>
    <row r="381" spans="4:14" ht="14.5" customHeight="1">
      <c r="D381" s="14">
        <v>380</v>
      </c>
      <c r="E381" s="122">
        <v>374290</v>
      </c>
      <c r="F381" s="8"/>
      <c r="L381" s="12">
        <v>379</v>
      </c>
      <c r="M381" s="12">
        <v>8000</v>
      </c>
      <c r="N381" s="10"/>
    </row>
    <row r="382" spans="4:14" ht="14.5" customHeight="1">
      <c r="D382" s="14">
        <v>381</v>
      </c>
      <c r="E382" s="122">
        <v>375275</v>
      </c>
      <c r="F382" s="8"/>
      <c r="L382" s="12">
        <v>380</v>
      </c>
      <c r="M382" s="12">
        <v>8000</v>
      </c>
      <c r="N382" s="10"/>
    </row>
    <row r="383" spans="4:14" ht="14.5" customHeight="1">
      <c r="D383" s="14">
        <v>382</v>
      </c>
      <c r="E383" s="122">
        <v>376260</v>
      </c>
      <c r="F383" s="8"/>
      <c r="L383" s="12">
        <v>381</v>
      </c>
      <c r="M383" s="12">
        <v>8000</v>
      </c>
      <c r="N383" s="10"/>
    </row>
    <row r="384" spans="4:14" ht="14.5" customHeight="1">
      <c r="D384" s="14">
        <v>383</v>
      </c>
      <c r="E384" s="122">
        <v>377245</v>
      </c>
      <c r="F384" s="8"/>
      <c r="L384" s="12">
        <v>382</v>
      </c>
      <c r="M384" s="12">
        <v>8000</v>
      </c>
      <c r="N384" s="10"/>
    </row>
    <row r="385" spans="4:14" ht="14.5" customHeight="1">
      <c r="D385" s="14">
        <v>384</v>
      </c>
      <c r="E385" s="122">
        <v>378230</v>
      </c>
      <c r="F385" s="8"/>
      <c r="L385" s="12">
        <v>383</v>
      </c>
      <c r="M385" s="12">
        <v>8000</v>
      </c>
      <c r="N385" s="10"/>
    </row>
    <row r="386" spans="4:14" ht="14.5" customHeight="1">
      <c r="D386" s="14">
        <v>385</v>
      </c>
      <c r="E386" s="122">
        <v>379215</v>
      </c>
      <c r="F386" s="8"/>
      <c r="L386" s="12">
        <v>384</v>
      </c>
      <c r="M386" s="12">
        <v>8000</v>
      </c>
      <c r="N386" s="10"/>
    </row>
    <row r="387" spans="4:14" ht="14.5" customHeight="1">
      <c r="D387" s="14">
        <v>386</v>
      </c>
      <c r="E387" s="122">
        <v>380200</v>
      </c>
      <c r="F387" s="8"/>
      <c r="L387" s="12">
        <v>385</v>
      </c>
      <c r="M387" s="12">
        <v>8000</v>
      </c>
      <c r="N387" s="10"/>
    </row>
    <row r="388" spans="4:14" ht="14.5" customHeight="1">
      <c r="D388" s="14">
        <v>387</v>
      </c>
      <c r="E388" s="122">
        <v>381185</v>
      </c>
      <c r="F388" s="8"/>
      <c r="L388" s="12">
        <v>386</v>
      </c>
      <c r="M388" s="12">
        <v>8000</v>
      </c>
      <c r="N388" s="10"/>
    </row>
    <row r="389" spans="4:14" ht="14.5" customHeight="1">
      <c r="D389" s="14">
        <v>388</v>
      </c>
      <c r="E389" s="122">
        <v>382170</v>
      </c>
      <c r="F389" s="8"/>
      <c r="L389" s="12">
        <v>387</v>
      </c>
      <c r="M389" s="12">
        <v>8000</v>
      </c>
      <c r="N389" s="10"/>
    </row>
    <row r="390" spans="4:14" ht="14.5" customHeight="1">
      <c r="D390" s="14">
        <v>389</v>
      </c>
      <c r="E390" s="122">
        <v>383155</v>
      </c>
      <c r="F390" s="8"/>
      <c r="L390" s="12">
        <v>388</v>
      </c>
      <c r="M390" s="12">
        <v>8000</v>
      </c>
      <c r="N390" s="10"/>
    </row>
    <row r="391" spans="4:14" ht="14.5" customHeight="1">
      <c r="D391" s="14">
        <v>390</v>
      </c>
      <c r="E391" s="122">
        <v>384140</v>
      </c>
      <c r="F391" s="8"/>
      <c r="L391" s="12">
        <v>389</v>
      </c>
      <c r="M391" s="12">
        <v>8000</v>
      </c>
      <c r="N391" s="10"/>
    </row>
    <row r="392" spans="4:14" ht="14.5" customHeight="1">
      <c r="D392" s="14">
        <v>391</v>
      </c>
      <c r="E392" s="122">
        <v>385125</v>
      </c>
      <c r="F392" s="8"/>
      <c r="L392" s="12">
        <v>390</v>
      </c>
      <c r="M392" s="12">
        <v>8000</v>
      </c>
      <c r="N392" s="10"/>
    </row>
    <row r="393" spans="4:14" ht="14.5" customHeight="1">
      <c r="D393" s="14">
        <v>392</v>
      </c>
      <c r="E393" s="122">
        <v>386110</v>
      </c>
      <c r="F393" s="8"/>
      <c r="L393" s="12">
        <v>391</v>
      </c>
      <c r="M393" s="12">
        <v>8000</v>
      </c>
      <c r="N393" s="10"/>
    </row>
    <row r="394" spans="4:14" ht="14.5" customHeight="1">
      <c r="D394" s="14">
        <v>393</v>
      </c>
      <c r="E394" s="122">
        <v>387094</v>
      </c>
      <c r="F394" s="8"/>
      <c r="L394" s="12">
        <v>392</v>
      </c>
      <c r="M394" s="12">
        <v>8000</v>
      </c>
      <c r="N394" s="10"/>
    </row>
    <row r="395" spans="4:14" ht="14.5" customHeight="1">
      <c r="D395" s="14">
        <v>394</v>
      </c>
      <c r="E395" s="122">
        <v>388079</v>
      </c>
      <c r="F395" s="8"/>
      <c r="L395" s="12">
        <v>393</v>
      </c>
      <c r="M395" s="12">
        <v>8000</v>
      </c>
      <c r="N395" s="10"/>
    </row>
    <row r="396" spans="4:14" ht="14.5" customHeight="1">
      <c r="D396" s="14">
        <v>395</v>
      </c>
      <c r="E396" s="122">
        <v>389064</v>
      </c>
      <c r="F396" s="8"/>
      <c r="L396" s="12">
        <v>394</v>
      </c>
      <c r="M396" s="12">
        <v>8000</v>
      </c>
      <c r="N396" s="10"/>
    </row>
    <row r="397" spans="4:14" ht="14.5" customHeight="1">
      <c r="D397" s="14">
        <v>396</v>
      </c>
      <c r="E397" s="122">
        <v>390049</v>
      </c>
      <c r="F397" s="8"/>
      <c r="L397" s="12">
        <v>395</v>
      </c>
      <c r="M397" s="12">
        <v>8000</v>
      </c>
      <c r="N397" s="10"/>
    </row>
    <row r="398" spans="4:14" ht="14.5" customHeight="1">
      <c r="D398" s="14">
        <v>397</v>
      </c>
      <c r="E398" s="122">
        <v>391034</v>
      </c>
      <c r="F398" s="8"/>
      <c r="L398" s="12">
        <v>396</v>
      </c>
      <c r="M398" s="12">
        <v>8000</v>
      </c>
      <c r="N398" s="10"/>
    </row>
    <row r="399" spans="4:14" ht="14.5" customHeight="1">
      <c r="D399" s="14">
        <v>398</v>
      </c>
      <c r="E399" s="122">
        <v>392019</v>
      </c>
      <c r="F399" s="8"/>
      <c r="L399" s="12">
        <v>397</v>
      </c>
      <c r="M399" s="12">
        <v>8000</v>
      </c>
      <c r="N399" s="10"/>
    </row>
    <row r="400" spans="4:14" ht="14.5" customHeight="1">
      <c r="D400" s="14">
        <v>399</v>
      </c>
      <c r="E400" s="122">
        <v>393004</v>
      </c>
      <c r="F400" s="8"/>
      <c r="L400" s="12">
        <v>398</v>
      </c>
      <c r="M400" s="12">
        <v>8000</v>
      </c>
      <c r="N400" s="10"/>
    </row>
    <row r="401" spans="4:14" ht="14.5" customHeight="1">
      <c r="D401" s="14">
        <v>400</v>
      </c>
      <c r="E401" s="122">
        <v>393989</v>
      </c>
      <c r="F401" s="8"/>
      <c r="L401" s="12">
        <v>399</v>
      </c>
      <c r="M401" s="12">
        <v>8000</v>
      </c>
      <c r="N401" s="10"/>
    </row>
    <row r="402" spans="4:14" ht="14.5" customHeight="1">
      <c r="D402" s="14">
        <v>401</v>
      </c>
      <c r="E402" s="122">
        <v>394974</v>
      </c>
      <c r="F402" s="8"/>
      <c r="L402" s="12">
        <v>400</v>
      </c>
      <c r="M402" s="88" t="s">
        <v>66</v>
      </c>
      <c r="N402" s="10"/>
    </row>
    <row r="403" spans="4:14" ht="14.5" customHeight="1">
      <c r="D403" s="14">
        <v>402</v>
      </c>
      <c r="E403" s="122">
        <v>395959</v>
      </c>
      <c r="F403" s="8"/>
      <c r="L403" s="12">
        <v>401</v>
      </c>
      <c r="M403" s="88" t="s">
        <v>66</v>
      </c>
      <c r="N403" s="10"/>
    </row>
    <row r="404" spans="4:14" ht="14.5" customHeight="1">
      <c r="D404" s="14">
        <v>403</v>
      </c>
      <c r="E404" s="122">
        <v>396944</v>
      </c>
      <c r="F404" s="8"/>
      <c r="L404" s="12">
        <v>402</v>
      </c>
      <c r="M404" s="88" t="s">
        <v>66</v>
      </c>
      <c r="N404" s="10"/>
    </row>
    <row r="405" spans="4:14" ht="14.5" customHeight="1">
      <c r="D405" s="14">
        <v>404</v>
      </c>
      <c r="E405" s="122">
        <v>397929</v>
      </c>
      <c r="F405" s="8"/>
      <c r="L405" s="12">
        <v>403</v>
      </c>
      <c r="M405" s="88" t="s">
        <v>66</v>
      </c>
      <c r="N405" s="10"/>
    </row>
    <row r="406" spans="4:14" ht="14.5" customHeight="1">
      <c r="D406" s="14">
        <v>405</v>
      </c>
      <c r="E406" s="122">
        <v>398914</v>
      </c>
      <c r="F406" s="8"/>
      <c r="L406" s="12">
        <v>404</v>
      </c>
      <c r="M406" s="88" t="s">
        <v>66</v>
      </c>
      <c r="N406" s="10"/>
    </row>
    <row r="407" spans="4:14" ht="14.5" customHeight="1">
      <c r="D407" s="14">
        <v>406</v>
      </c>
      <c r="E407" s="122">
        <v>399899</v>
      </c>
      <c r="F407" s="8"/>
      <c r="L407" s="12">
        <v>405</v>
      </c>
      <c r="M407" s="88" t="s">
        <v>66</v>
      </c>
      <c r="N407" s="10"/>
    </row>
    <row r="408" spans="4:14" ht="14.5" customHeight="1">
      <c r="D408" s="14">
        <v>407</v>
      </c>
      <c r="E408" s="122">
        <v>400884</v>
      </c>
      <c r="F408" s="8"/>
      <c r="L408" s="12">
        <v>406</v>
      </c>
      <c r="M408" s="88" t="s">
        <v>66</v>
      </c>
      <c r="N408" s="10"/>
    </row>
    <row r="409" spans="4:14" ht="14.5" customHeight="1">
      <c r="D409" s="14">
        <v>408</v>
      </c>
      <c r="E409" s="122">
        <v>401869</v>
      </c>
      <c r="F409" s="8"/>
      <c r="L409" s="12">
        <v>407</v>
      </c>
      <c r="M409" s="88" t="s">
        <v>66</v>
      </c>
      <c r="N409" s="10"/>
    </row>
    <row r="410" spans="4:14" ht="14.5" customHeight="1">
      <c r="D410" s="14">
        <v>409</v>
      </c>
      <c r="E410" s="122">
        <v>402854</v>
      </c>
      <c r="F410" s="8"/>
      <c r="L410" s="12">
        <v>408</v>
      </c>
      <c r="M410" s="88" t="s">
        <v>66</v>
      </c>
      <c r="N410" s="10"/>
    </row>
    <row r="411" spans="4:14" ht="14.5" customHeight="1">
      <c r="D411" s="14">
        <v>410</v>
      </c>
      <c r="E411" s="122">
        <v>403839</v>
      </c>
      <c r="F411" s="8"/>
      <c r="L411" s="12">
        <v>409</v>
      </c>
      <c r="M411" s="88" t="s">
        <v>66</v>
      </c>
      <c r="N411" s="10"/>
    </row>
    <row r="412" spans="4:14" ht="14.5" customHeight="1">
      <c r="D412" s="14">
        <v>411</v>
      </c>
      <c r="E412" s="122">
        <v>404824</v>
      </c>
      <c r="F412" s="8"/>
      <c r="L412" s="12">
        <v>410</v>
      </c>
      <c r="M412" s="88" t="s">
        <v>66</v>
      </c>
      <c r="N412" s="10"/>
    </row>
    <row r="413" spans="4:14" ht="14.5" customHeight="1">
      <c r="D413" s="14">
        <v>412</v>
      </c>
      <c r="E413" s="122">
        <v>405809</v>
      </c>
      <c r="F413" s="8"/>
      <c r="L413" s="12">
        <v>411</v>
      </c>
      <c r="M413" s="88" t="s">
        <v>66</v>
      </c>
      <c r="N413" s="10"/>
    </row>
    <row r="414" spans="4:14" ht="14.5" customHeight="1">
      <c r="D414" s="14">
        <v>413</v>
      </c>
      <c r="E414" s="122">
        <v>406794</v>
      </c>
      <c r="F414" s="8"/>
      <c r="L414" s="12">
        <v>412</v>
      </c>
      <c r="M414" s="88" t="s">
        <v>66</v>
      </c>
      <c r="N414" s="10"/>
    </row>
    <row r="415" spans="4:14" ht="14.5" customHeight="1">
      <c r="D415" s="14">
        <v>414</v>
      </c>
      <c r="E415" s="122">
        <v>407779</v>
      </c>
      <c r="F415" s="8"/>
      <c r="L415" s="12">
        <v>413</v>
      </c>
      <c r="M415" s="88" t="s">
        <v>66</v>
      </c>
      <c r="N415" s="10"/>
    </row>
    <row r="416" spans="4:14" ht="14.5" customHeight="1">
      <c r="D416" s="14">
        <v>415</v>
      </c>
      <c r="E416" s="122">
        <v>408764</v>
      </c>
      <c r="F416" s="8"/>
      <c r="L416" s="12">
        <v>414</v>
      </c>
      <c r="M416" s="88" t="s">
        <v>66</v>
      </c>
      <c r="N416" s="10"/>
    </row>
    <row r="417" spans="4:13" ht="14.5" customHeight="1">
      <c r="D417" s="14">
        <v>416</v>
      </c>
      <c r="E417" s="122">
        <v>409749</v>
      </c>
      <c r="F417" s="8"/>
      <c r="L417" s="12">
        <v>415</v>
      </c>
      <c r="M417" s="88" t="s">
        <v>66</v>
      </c>
    </row>
    <row r="418" spans="4:13" ht="14.5" customHeight="1">
      <c r="D418" s="14">
        <v>417</v>
      </c>
      <c r="E418" s="122">
        <v>410734</v>
      </c>
      <c r="F418" s="8"/>
      <c r="L418" s="12">
        <v>416</v>
      </c>
      <c r="M418" s="88" t="s">
        <v>66</v>
      </c>
    </row>
    <row r="419" spans="4:13" ht="14.5" customHeight="1">
      <c r="D419" s="14">
        <v>418</v>
      </c>
      <c r="E419" s="122">
        <v>411719</v>
      </c>
      <c r="F419" s="8"/>
      <c r="L419" s="12">
        <v>417</v>
      </c>
      <c r="M419" s="88" t="s">
        <v>66</v>
      </c>
    </row>
    <row r="420" spans="4:13" ht="14.5" customHeight="1">
      <c r="D420" s="14">
        <v>419</v>
      </c>
      <c r="E420" s="122">
        <v>412704</v>
      </c>
      <c r="F420" s="8"/>
      <c r="L420" s="12">
        <v>418</v>
      </c>
      <c r="M420" s="88" t="s">
        <v>66</v>
      </c>
    </row>
    <row r="421" spans="4:13" ht="14.5" customHeight="1">
      <c r="D421" s="14">
        <v>420</v>
      </c>
      <c r="E421" s="122">
        <v>413689</v>
      </c>
      <c r="F421" s="8"/>
      <c r="L421" s="12">
        <v>419</v>
      </c>
      <c r="M421" s="88" t="s">
        <v>66</v>
      </c>
    </row>
    <row r="422" spans="4:13" ht="14.5" customHeight="1">
      <c r="D422" s="14">
        <v>421</v>
      </c>
      <c r="E422" s="122">
        <v>414674</v>
      </c>
      <c r="F422" s="8"/>
    </row>
    <row r="423" spans="4:13" ht="14.5" customHeight="1">
      <c r="D423" s="14">
        <v>422</v>
      </c>
      <c r="E423" s="122">
        <v>415659</v>
      </c>
      <c r="F423" s="8"/>
    </row>
    <row r="424" spans="4:13" ht="14.5" customHeight="1">
      <c r="D424" s="14">
        <v>423</v>
      </c>
      <c r="E424" s="122">
        <v>416644</v>
      </c>
      <c r="F424" s="8"/>
    </row>
    <row r="425" spans="4:13" ht="14.5" customHeight="1">
      <c r="D425" s="14">
        <v>424</v>
      </c>
      <c r="E425" s="122">
        <v>417629</v>
      </c>
      <c r="F425" s="8"/>
    </row>
    <row r="426" spans="4:13" ht="14.5" customHeight="1">
      <c r="D426" s="14">
        <v>425</v>
      </c>
      <c r="E426" s="122">
        <v>418614</v>
      </c>
      <c r="F426" s="8"/>
    </row>
    <row r="427" spans="4:13" ht="14.5" customHeight="1">
      <c r="D427" s="14">
        <v>426</v>
      </c>
      <c r="E427" s="122">
        <v>419599</v>
      </c>
      <c r="F427" s="8"/>
    </row>
    <row r="428" spans="4:13" ht="14.5" customHeight="1">
      <c r="D428" s="14">
        <v>427</v>
      </c>
      <c r="E428" s="122">
        <v>420584</v>
      </c>
      <c r="F428" s="8"/>
    </row>
    <row r="429" spans="4:13" ht="14.5" customHeight="1">
      <c r="D429" s="14">
        <v>428</v>
      </c>
      <c r="E429" s="122">
        <v>421569</v>
      </c>
      <c r="F429" s="8"/>
    </row>
    <row r="430" spans="4:13" ht="14.5" customHeight="1">
      <c r="D430" s="14">
        <v>429</v>
      </c>
      <c r="E430" s="122">
        <v>422553</v>
      </c>
      <c r="F430" s="8"/>
    </row>
    <row r="431" spans="4:13" ht="14.5" customHeight="1">
      <c r="D431" s="14">
        <v>430</v>
      </c>
      <c r="E431" s="122">
        <v>423538</v>
      </c>
      <c r="F431" s="8"/>
    </row>
    <row r="432" spans="4:13" ht="14.5" customHeight="1">
      <c r="D432" s="14">
        <v>431</v>
      </c>
      <c r="E432" s="122">
        <v>424523</v>
      </c>
      <c r="F432" s="8"/>
    </row>
    <row r="433" spans="4:6" ht="14.5" customHeight="1">
      <c r="D433" s="14">
        <v>432</v>
      </c>
      <c r="E433" s="122">
        <v>425508</v>
      </c>
      <c r="F433" s="8"/>
    </row>
    <row r="434" spans="4:6" ht="14.5" customHeight="1">
      <c r="D434" s="14">
        <v>433</v>
      </c>
      <c r="E434" s="122">
        <v>426493</v>
      </c>
      <c r="F434" s="8"/>
    </row>
    <row r="435" spans="4:6" ht="14.5" customHeight="1">
      <c r="D435" s="14">
        <v>434</v>
      </c>
      <c r="E435" s="122">
        <v>427478</v>
      </c>
      <c r="F435" s="8"/>
    </row>
    <row r="436" spans="4:6" ht="14.5" customHeight="1">
      <c r="D436" s="14">
        <v>435</v>
      </c>
      <c r="E436" s="122">
        <v>428463</v>
      </c>
      <c r="F436" s="8"/>
    </row>
    <row r="437" spans="4:6" ht="14.5" customHeight="1">
      <c r="D437" s="14">
        <v>436</v>
      </c>
      <c r="E437" s="122">
        <v>429448</v>
      </c>
      <c r="F437" s="8"/>
    </row>
    <row r="438" spans="4:6" ht="14.5" customHeight="1">
      <c r="D438" s="14">
        <v>437</v>
      </c>
      <c r="E438" s="122">
        <v>430433</v>
      </c>
      <c r="F438" s="8"/>
    </row>
    <row r="439" spans="4:6" ht="14.5" customHeight="1">
      <c r="D439" s="14">
        <v>438</v>
      </c>
      <c r="E439" s="122">
        <v>431418</v>
      </c>
      <c r="F439" s="8"/>
    </row>
    <row r="440" spans="4:6" ht="14.5" customHeight="1">
      <c r="D440" s="14">
        <v>439</v>
      </c>
      <c r="E440" s="122">
        <v>432403</v>
      </c>
      <c r="F440" s="8"/>
    </row>
    <row r="441" spans="4:6" ht="14.5" customHeight="1">
      <c r="D441" s="14">
        <v>440</v>
      </c>
      <c r="E441" s="122">
        <v>433388</v>
      </c>
      <c r="F441" s="8"/>
    </row>
    <row r="442" spans="4:6" ht="14.5" customHeight="1">
      <c r="D442" s="14">
        <v>441</v>
      </c>
      <c r="E442" s="122">
        <v>434373</v>
      </c>
      <c r="F442" s="8"/>
    </row>
    <row r="443" spans="4:6" ht="14.5" customHeight="1">
      <c r="D443" s="14">
        <v>442</v>
      </c>
      <c r="E443" s="122">
        <v>435358</v>
      </c>
      <c r="F443" s="8"/>
    </row>
    <row r="444" spans="4:6" ht="14.5" customHeight="1">
      <c r="D444" s="14">
        <v>443</v>
      </c>
      <c r="E444" s="122">
        <v>436343</v>
      </c>
      <c r="F444" s="8"/>
    </row>
    <row r="445" spans="4:6" ht="14.5" customHeight="1">
      <c r="D445" s="14">
        <v>444</v>
      </c>
      <c r="E445" s="122">
        <v>437328</v>
      </c>
      <c r="F445" s="8"/>
    </row>
    <row r="446" spans="4:6" ht="14.5" customHeight="1">
      <c r="D446" s="14">
        <v>445</v>
      </c>
      <c r="E446" s="122">
        <v>438313</v>
      </c>
      <c r="F446" s="8"/>
    </row>
    <row r="447" spans="4:6" ht="14.5" customHeight="1">
      <c r="D447" s="14">
        <v>446</v>
      </c>
      <c r="E447" s="122">
        <v>439298</v>
      </c>
      <c r="F447" s="8"/>
    </row>
    <row r="448" spans="4:6" ht="14.5" customHeight="1">
      <c r="D448" s="14">
        <v>447</v>
      </c>
      <c r="E448" s="122">
        <v>440283</v>
      </c>
      <c r="F448" s="8"/>
    </row>
    <row r="449" spans="4:6" ht="14.5" customHeight="1">
      <c r="D449" s="14">
        <v>448</v>
      </c>
      <c r="E449" s="122">
        <v>441268</v>
      </c>
      <c r="F449" s="8"/>
    </row>
    <row r="450" spans="4:6" ht="14.5" customHeight="1">
      <c r="D450" s="14">
        <v>449</v>
      </c>
      <c r="E450" s="122">
        <v>442253</v>
      </c>
      <c r="F450" s="8"/>
    </row>
    <row r="451" spans="4:6" ht="14.5" customHeight="1">
      <c r="D451" s="14">
        <v>450</v>
      </c>
      <c r="E451" s="122">
        <v>443238</v>
      </c>
      <c r="F451" s="8"/>
    </row>
    <row r="452" spans="4:6" ht="14.5" customHeight="1">
      <c r="D452" s="14">
        <v>451</v>
      </c>
      <c r="E452" s="122">
        <v>444223</v>
      </c>
      <c r="F452" s="8"/>
    </row>
    <row r="453" spans="4:6" ht="14.5" customHeight="1">
      <c r="D453" s="14">
        <v>452</v>
      </c>
      <c r="E453" s="122">
        <v>445208</v>
      </c>
      <c r="F453" s="8"/>
    </row>
    <row r="454" spans="4:6" ht="14.5" customHeight="1">
      <c r="D454" s="14">
        <v>453</v>
      </c>
      <c r="E454" s="122">
        <v>446193</v>
      </c>
      <c r="F454" s="8"/>
    </row>
    <row r="455" spans="4:6" ht="14.5" customHeight="1">
      <c r="D455" s="14">
        <v>454</v>
      </c>
      <c r="E455" s="122">
        <v>447178</v>
      </c>
      <c r="F455" s="8"/>
    </row>
    <row r="456" spans="4:6" ht="14.5" customHeight="1">
      <c r="D456" s="14">
        <v>455</v>
      </c>
      <c r="E456" s="122">
        <v>448163</v>
      </c>
      <c r="F456" s="8"/>
    </row>
    <row r="457" spans="4:6" ht="14.5" customHeight="1">
      <c r="D457" s="14">
        <v>456</v>
      </c>
      <c r="E457" s="122">
        <v>449148</v>
      </c>
      <c r="F457" s="8"/>
    </row>
    <row r="458" spans="4:6" ht="14.5" customHeight="1">
      <c r="D458" s="14">
        <v>457</v>
      </c>
      <c r="E458" s="122">
        <v>450133</v>
      </c>
      <c r="F458" s="8"/>
    </row>
    <row r="459" spans="4:6" ht="14.5" customHeight="1">
      <c r="D459" s="14">
        <v>458</v>
      </c>
      <c r="E459" s="122">
        <v>451118</v>
      </c>
      <c r="F459" s="8"/>
    </row>
    <row r="460" spans="4:6" ht="14.5" customHeight="1">
      <c r="D460" s="14">
        <v>459</v>
      </c>
      <c r="E460" s="122">
        <v>452103</v>
      </c>
      <c r="F460" s="8"/>
    </row>
    <row r="461" spans="4:6" ht="14.5" customHeight="1">
      <c r="D461" s="14">
        <v>460</v>
      </c>
      <c r="E461" s="122">
        <v>453088</v>
      </c>
      <c r="F461" s="8"/>
    </row>
    <row r="462" spans="4:6" ht="14.5" customHeight="1">
      <c r="D462" s="14">
        <v>461</v>
      </c>
      <c r="E462" s="122">
        <v>454073</v>
      </c>
      <c r="F462" s="8"/>
    </row>
    <row r="463" spans="4:6" ht="14.5" customHeight="1">
      <c r="D463" s="14">
        <v>462</v>
      </c>
      <c r="E463" s="122">
        <v>455058</v>
      </c>
      <c r="F463" s="8"/>
    </row>
    <row r="464" spans="4:6" ht="14.5" customHeight="1">
      <c r="D464" s="14">
        <v>463</v>
      </c>
      <c r="E464" s="122">
        <v>456043</v>
      </c>
      <c r="F464" s="8"/>
    </row>
    <row r="465" spans="4:6" ht="14.5" customHeight="1">
      <c r="D465" s="14">
        <v>464</v>
      </c>
      <c r="E465" s="122">
        <v>457028</v>
      </c>
      <c r="F465" s="8"/>
    </row>
    <row r="466" spans="4:6" ht="14.5" customHeight="1">
      <c r="D466" s="14">
        <v>465</v>
      </c>
      <c r="E466" s="122">
        <v>458012</v>
      </c>
      <c r="F466" s="8"/>
    </row>
    <row r="467" spans="4:6" ht="14.5" customHeight="1">
      <c r="D467" s="14">
        <v>466</v>
      </c>
      <c r="E467" s="122">
        <v>458997</v>
      </c>
      <c r="F467" s="8"/>
    </row>
    <row r="468" spans="4:6" ht="14.5" customHeight="1">
      <c r="D468" s="14">
        <v>467</v>
      </c>
      <c r="E468" s="122">
        <v>459982</v>
      </c>
      <c r="F468" s="8"/>
    </row>
    <row r="469" spans="4:6" ht="14.5" customHeight="1">
      <c r="D469" s="14">
        <v>468</v>
      </c>
      <c r="E469" s="122">
        <v>460967</v>
      </c>
      <c r="F469" s="8"/>
    </row>
    <row r="470" spans="4:6" ht="14.5" customHeight="1">
      <c r="D470" s="14">
        <v>469</v>
      </c>
      <c r="E470" s="122">
        <v>461952</v>
      </c>
      <c r="F470" s="8"/>
    </row>
    <row r="471" spans="4:6" ht="14.5" customHeight="1">
      <c r="D471" s="14">
        <v>470</v>
      </c>
      <c r="E471" s="122">
        <v>462937</v>
      </c>
      <c r="F471" s="8"/>
    </row>
    <row r="472" spans="4:6" ht="14.5" customHeight="1">
      <c r="D472" s="14">
        <v>471</v>
      </c>
      <c r="E472" s="122">
        <v>463922</v>
      </c>
      <c r="F472" s="8"/>
    </row>
    <row r="473" spans="4:6" ht="14.5" customHeight="1">
      <c r="D473" s="14">
        <v>472</v>
      </c>
      <c r="E473" s="122">
        <v>464907</v>
      </c>
      <c r="F473" s="8"/>
    </row>
    <row r="474" spans="4:6" ht="14.5" customHeight="1">
      <c r="D474" s="14">
        <v>473</v>
      </c>
      <c r="E474" s="122">
        <v>465892</v>
      </c>
      <c r="F474" s="8"/>
    </row>
    <row r="475" spans="4:6" ht="14.5" customHeight="1">
      <c r="D475" s="14">
        <v>474</v>
      </c>
      <c r="E475" s="122">
        <v>466877</v>
      </c>
      <c r="F475" s="8"/>
    </row>
    <row r="476" spans="4:6" ht="14.5" customHeight="1">
      <c r="D476" s="14">
        <v>475</v>
      </c>
      <c r="E476" s="122">
        <v>467862</v>
      </c>
      <c r="F476" s="8"/>
    </row>
    <row r="477" spans="4:6" ht="14.5" customHeight="1">
      <c r="D477" s="14">
        <v>476</v>
      </c>
      <c r="E477" s="122">
        <v>468847</v>
      </c>
      <c r="F477" s="8"/>
    </row>
    <row r="478" spans="4:6" ht="14.5" customHeight="1">
      <c r="D478" s="14">
        <v>477</v>
      </c>
      <c r="E478" s="122">
        <v>469832</v>
      </c>
      <c r="F478" s="8"/>
    </row>
    <row r="479" spans="4:6" ht="14.5" customHeight="1">
      <c r="D479" s="14">
        <v>478</v>
      </c>
      <c r="E479" s="122">
        <v>470817</v>
      </c>
      <c r="F479" s="8"/>
    </row>
    <row r="480" spans="4:6" ht="14.5" customHeight="1">
      <c r="D480" s="14">
        <v>479</v>
      </c>
      <c r="E480" s="122">
        <v>471802</v>
      </c>
      <c r="F480" s="8"/>
    </row>
    <row r="481" spans="4:6" ht="14.5" customHeight="1">
      <c r="D481" s="14">
        <v>480</v>
      </c>
      <c r="E481" s="122">
        <v>472787</v>
      </c>
      <c r="F481" s="8"/>
    </row>
    <row r="482" spans="4:6" ht="14.5" customHeight="1">
      <c r="D482" s="14">
        <v>481</v>
      </c>
      <c r="E482" s="122">
        <v>473772</v>
      </c>
      <c r="F482" s="8"/>
    </row>
    <row r="483" spans="4:6" ht="14.5" customHeight="1">
      <c r="D483" s="14">
        <v>482</v>
      </c>
      <c r="E483" s="122">
        <v>474757</v>
      </c>
      <c r="F483" s="8"/>
    </row>
    <row r="484" spans="4:6" ht="14.5" customHeight="1">
      <c r="D484" s="14">
        <v>483</v>
      </c>
      <c r="E484" s="122">
        <v>475742</v>
      </c>
      <c r="F484" s="8"/>
    </row>
    <row r="485" spans="4:6" ht="14.5" customHeight="1">
      <c r="D485" s="14">
        <v>484</v>
      </c>
      <c r="E485" s="122">
        <v>476727</v>
      </c>
      <c r="F485" s="8"/>
    </row>
    <row r="486" spans="4:6" ht="14.5" customHeight="1">
      <c r="D486" s="14">
        <v>485</v>
      </c>
      <c r="E486" s="122">
        <v>477712</v>
      </c>
      <c r="F486" s="8"/>
    </row>
    <row r="487" spans="4:6" ht="14.5" customHeight="1">
      <c r="D487" s="14">
        <v>486</v>
      </c>
      <c r="E487" s="122">
        <v>478697</v>
      </c>
      <c r="F487" s="8"/>
    </row>
    <row r="488" spans="4:6" ht="14.5" customHeight="1">
      <c r="D488" s="14">
        <v>487</v>
      </c>
      <c r="E488" s="122">
        <v>479682</v>
      </c>
      <c r="F488" s="8"/>
    </row>
    <row r="489" spans="4:6" ht="14.5" customHeight="1">
      <c r="D489" s="14">
        <v>488</v>
      </c>
      <c r="E489" s="122">
        <v>480667</v>
      </c>
      <c r="F489" s="8"/>
    </row>
    <row r="490" spans="4:6" ht="14.5" customHeight="1">
      <c r="D490" s="14">
        <v>489</v>
      </c>
      <c r="E490" s="122">
        <v>481652</v>
      </c>
      <c r="F490" s="8"/>
    </row>
    <row r="491" spans="4:6" ht="14.5" customHeight="1">
      <c r="D491" s="14">
        <v>490</v>
      </c>
      <c r="E491" s="122">
        <v>482637</v>
      </c>
      <c r="F491" s="8"/>
    </row>
    <row r="492" spans="4:6" ht="14.5" customHeight="1">
      <c r="D492" s="14">
        <v>491</v>
      </c>
      <c r="E492" s="122">
        <v>483622</v>
      </c>
      <c r="F492" s="8"/>
    </row>
    <row r="493" spans="4:6" ht="14.5" customHeight="1">
      <c r="D493" s="14">
        <v>492</v>
      </c>
      <c r="E493" s="122">
        <v>484607</v>
      </c>
      <c r="F493" s="8"/>
    </row>
    <row r="494" spans="4:6" ht="14.5" customHeight="1">
      <c r="D494" s="14">
        <v>493</v>
      </c>
      <c r="E494" s="122">
        <v>485592</v>
      </c>
      <c r="F494" s="8"/>
    </row>
    <row r="495" spans="4:6" ht="14.5" customHeight="1">
      <c r="D495" s="14">
        <v>494</v>
      </c>
      <c r="E495" s="122">
        <v>486577</v>
      </c>
      <c r="F495" s="8"/>
    </row>
    <row r="496" spans="4:6" ht="14.5" customHeight="1">
      <c r="D496" s="14">
        <v>495</v>
      </c>
      <c r="E496" s="122">
        <v>487562</v>
      </c>
      <c r="F496" s="8"/>
    </row>
    <row r="497" spans="4:10" ht="14.5" customHeight="1">
      <c r="D497" s="14">
        <v>496</v>
      </c>
      <c r="E497" s="122">
        <v>488547</v>
      </c>
      <c r="F497" s="8"/>
    </row>
    <row r="498" spans="4:10" ht="14.5" customHeight="1">
      <c r="D498" s="14">
        <v>497</v>
      </c>
      <c r="E498" s="122">
        <v>489532</v>
      </c>
      <c r="F498" s="8"/>
    </row>
    <row r="499" spans="4:10" ht="14.5" customHeight="1">
      <c r="D499" s="14">
        <v>498</v>
      </c>
      <c r="E499" s="122">
        <v>490517</v>
      </c>
      <c r="F499" s="8"/>
    </row>
    <row r="500" spans="4:10" ht="14.5" customHeight="1">
      <c r="D500" s="14">
        <v>499</v>
      </c>
      <c r="E500" s="122">
        <v>491502</v>
      </c>
      <c r="F500" s="8"/>
    </row>
    <row r="501" spans="4:10" ht="14.5" customHeight="1">
      <c r="D501" s="14">
        <v>500</v>
      </c>
      <c r="E501" s="122">
        <v>480018</v>
      </c>
      <c r="F501" s="8"/>
      <c r="G501" s="8"/>
      <c r="H501" s="8"/>
      <c r="I501" s="8"/>
      <c r="J501" s="8"/>
    </row>
    <row r="502" spans="4:10" ht="14.5" customHeight="1">
      <c r="D502" s="14">
        <v>501</v>
      </c>
      <c r="E502" s="122">
        <v>480979</v>
      </c>
      <c r="F502" s="8"/>
    </row>
    <row r="503" spans="4:10" ht="14.5" customHeight="1">
      <c r="D503" s="14">
        <v>502</v>
      </c>
      <c r="E503" s="122">
        <v>481939</v>
      </c>
      <c r="F503" s="8"/>
    </row>
    <row r="504" spans="4:10" ht="14.5" customHeight="1">
      <c r="D504" s="14">
        <v>503</v>
      </c>
      <c r="E504" s="122">
        <v>482899</v>
      </c>
      <c r="F504" s="8"/>
    </row>
    <row r="505" spans="4:10" ht="14.5" customHeight="1">
      <c r="D505" s="14">
        <v>504</v>
      </c>
      <c r="E505" s="122">
        <v>483859</v>
      </c>
      <c r="F505" s="8"/>
    </row>
    <row r="506" spans="4:10" ht="14.5" customHeight="1">
      <c r="D506" s="14">
        <v>505</v>
      </c>
      <c r="E506" s="122">
        <v>484819</v>
      </c>
      <c r="F506" s="8"/>
    </row>
    <row r="507" spans="4:10" ht="14.5" customHeight="1">
      <c r="D507" s="14">
        <v>506</v>
      </c>
      <c r="E507" s="122">
        <v>485779</v>
      </c>
      <c r="F507" s="8"/>
    </row>
    <row r="508" spans="4:10" ht="14.5" customHeight="1">
      <c r="D508" s="14">
        <v>507</v>
      </c>
      <c r="E508" s="122">
        <v>486739</v>
      </c>
      <c r="F508" s="8"/>
    </row>
    <row r="509" spans="4:10" ht="14.5" customHeight="1">
      <c r="D509" s="14">
        <v>508</v>
      </c>
      <c r="E509" s="122">
        <v>487699</v>
      </c>
      <c r="F509" s="8"/>
    </row>
    <row r="510" spans="4:10" ht="14.5" customHeight="1">
      <c r="D510" s="14">
        <v>509</v>
      </c>
      <c r="E510" s="122">
        <v>488659</v>
      </c>
      <c r="F510" s="8"/>
    </row>
    <row r="511" spans="4:10" ht="14.5" customHeight="1">
      <c r="D511" s="14">
        <v>510</v>
      </c>
      <c r="E511" s="122">
        <v>489619</v>
      </c>
      <c r="F511" s="8"/>
    </row>
    <row r="512" spans="4:10" ht="14.5" customHeight="1">
      <c r="D512" s="14">
        <v>511</v>
      </c>
      <c r="E512" s="122">
        <v>490579</v>
      </c>
      <c r="F512" s="8"/>
    </row>
    <row r="513" spans="4:6" ht="14.5" customHeight="1">
      <c r="D513" s="14">
        <v>512</v>
      </c>
      <c r="E513" s="122">
        <v>491539</v>
      </c>
      <c r="F513" s="8"/>
    </row>
    <row r="514" spans="4:6" ht="14.5" customHeight="1">
      <c r="D514" s="14">
        <v>513</v>
      </c>
      <c r="E514" s="122">
        <v>492499</v>
      </c>
      <c r="F514" s="8"/>
    </row>
    <row r="515" spans="4:6" ht="14.5" customHeight="1">
      <c r="D515" s="14">
        <v>514</v>
      </c>
      <c r="E515" s="122">
        <v>493459</v>
      </c>
      <c r="F515" s="8"/>
    </row>
    <row r="516" spans="4:6" ht="14.5" customHeight="1">
      <c r="D516" s="14">
        <v>515</v>
      </c>
      <c r="E516" s="122">
        <v>494419</v>
      </c>
      <c r="F516" s="8"/>
    </row>
    <row r="517" spans="4:6" ht="14.5" customHeight="1">
      <c r="D517" s="14">
        <v>516</v>
      </c>
      <c r="E517" s="122">
        <v>495379</v>
      </c>
      <c r="F517" s="8"/>
    </row>
    <row r="518" spans="4:6" ht="14.5" customHeight="1">
      <c r="D518" s="14">
        <v>517</v>
      </c>
      <c r="E518" s="122">
        <v>496339</v>
      </c>
      <c r="F518" s="8"/>
    </row>
    <row r="519" spans="4:6" ht="14.5" customHeight="1">
      <c r="D519" s="14">
        <v>518</v>
      </c>
      <c r="E519" s="122">
        <v>497299</v>
      </c>
      <c r="F519" s="8"/>
    </row>
    <row r="520" spans="4:6" ht="14.5" customHeight="1">
      <c r="D520" s="14">
        <v>519</v>
      </c>
      <c r="E520" s="122">
        <v>498259</v>
      </c>
      <c r="F520" s="8"/>
    </row>
    <row r="521" spans="4:6" ht="14.5" customHeight="1">
      <c r="D521" s="14">
        <v>520</v>
      </c>
      <c r="E521" s="122">
        <v>499219</v>
      </c>
      <c r="F521" s="8"/>
    </row>
    <row r="522" spans="4:6" ht="14.5" customHeight="1">
      <c r="D522" s="14">
        <v>521</v>
      </c>
      <c r="E522" s="122">
        <v>500179</v>
      </c>
      <c r="F522" s="8"/>
    </row>
    <row r="523" spans="4:6" ht="14.5" customHeight="1">
      <c r="D523" s="14">
        <v>522</v>
      </c>
      <c r="E523" s="122">
        <v>501139</v>
      </c>
      <c r="F523" s="8"/>
    </row>
    <row r="524" spans="4:6" ht="14.5" customHeight="1">
      <c r="D524" s="14">
        <v>523</v>
      </c>
      <c r="E524" s="122">
        <v>502099</v>
      </c>
      <c r="F524" s="8"/>
    </row>
    <row r="525" spans="4:6" ht="14.5" customHeight="1">
      <c r="D525" s="14">
        <v>524</v>
      </c>
      <c r="E525" s="122">
        <v>503059</v>
      </c>
      <c r="F525" s="8"/>
    </row>
    <row r="526" spans="4:6" ht="14.5" customHeight="1">
      <c r="D526" s="14">
        <v>525</v>
      </c>
      <c r="E526" s="122">
        <v>504019</v>
      </c>
      <c r="F526" s="8"/>
    </row>
    <row r="527" spans="4:6" ht="14.5" customHeight="1">
      <c r="D527" s="14">
        <v>526</v>
      </c>
      <c r="E527" s="122">
        <v>504979</v>
      </c>
      <c r="F527" s="8"/>
    </row>
    <row r="528" spans="4:6" ht="14.5" customHeight="1">
      <c r="D528" s="14">
        <v>527</v>
      </c>
      <c r="E528" s="122">
        <v>505939</v>
      </c>
      <c r="F528" s="8"/>
    </row>
    <row r="529" spans="4:6" ht="14.5" customHeight="1">
      <c r="D529" s="14">
        <v>528</v>
      </c>
      <c r="E529" s="122">
        <v>506900</v>
      </c>
      <c r="F529" s="8"/>
    </row>
    <row r="530" spans="4:6" ht="14.5" customHeight="1">
      <c r="D530" s="14">
        <v>529</v>
      </c>
      <c r="E530" s="122">
        <v>507860</v>
      </c>
      <c r="F530" s="8"/>
    </row>
    <row r="531" spans="4:6" ht="14.5" customHeight="1">
      <c r="D531" s="14">
        <v>530</v>
      </c>
      <c r="E531" s="122">
        <v>508820</v>
      </c>
      <c r="F531" s="8"/>
    </row>
    <row r="532" spans="4:6" ht="14.5" customHeight="1">
      <c r="D532" s="14">
        <v>531</v>
      </c>
      <c r="E532" s="122">
        <v>509780</v>
      </c>
      <c r="F532" s="8"/>
    </row>
    <row r="533" spans="4:6" ht="14.5" customHeight="1">
      <c r="D533" s="14">
        <v>532</v>
      </c>
      <c r="E533" s="122">
        <v>510740</v>
      </c>
      <c r="F533" s="8"/>
    </row>
    <row r="534" spans="4:6" ht="14.5" customHeight="1">
      <c r="D534" s="14">
        <v>533</v>
      </c>
      <c r="E534" s="122">
        <v>511700</v>
      </c>
      <c r="F534" s="8"/>
    </row>
    <row r="535" spans="4:6" ht="14.5" customHeight="1">
      <c r="D535" s="14">
        <v>534</v>
      </c>
      <c r="E535" s="122">
        <v>512660</v>
      </c>
      <c r="F535" s="8"/>
    </row>
    <row r="536" spans="4:6" ht="14.5" customHeight="1">
      <c r="D536" s="14">
        <v>535</v>
      </c>
      <c r="E536" s="122">
        <v>513620</v>
      </c>
      <c r="F536" s="8"/>
    </row>
    <row r="537" spans="4:6" ht="14.5" customHeight="1">
      <c r="D537" s="14">
        <v>536</v>
      </c>
      <c r="E537" s="122">
        <v>514580</v>
      </c>
      <c r="F537" s="8"/>
    </row>
    <row r="538" spans="4:6" ht="14.5" customHeight="1">
      <c r="D538" s="14">
        <v>537</v>
      </c>
      <c r="E538" s="122">
        <v>515540</v>
      </c>
      <c r="F538" s="8"/>
    </row>
    <row r="539" spans="4:6" ht="14.5" customHeight="1">
      <c r="D539" s="14">
        <v>538</v>
      </c>
      <c r="E539" s="122">
        <v>516500</v>
      </c>
      <c r="F539" s="8"/>
    </row>
    <row r="540" spans="4:6" ht="14.5" customHeight="1">
      <c r="D540" s="14">
        <v>539</v>
      </c>
      <c r="E540" s="122">
        <v>517460</v>
      </c>
      <c r="F540" s="8"/>
    </row>
    <row r="541" spans="4:6" ht="14.5" customHeight="1">
      <c r="D541" s="14">
        <v>540</v>
      </c>
      <c r="E541" s="122">
        <v>518420</v>
      </c>
      <c r="F541" s="8"/>
    </row>
    <row r="542" spans="4:6" ht="14.5" customHeight="1">
      <c r="D542" s="14">
        <v>541</v>
      </c>
      <c r="E542" s="122">
        <v>519380</v>
      </c>
      <c r="F542" s="8"/>
    </row>
    <row r="543" spans="4:6" ht="14.5" customHeight="1">
      <c r="D543" s="14">
        <v>542</v>
      </c>
      <c r="E543" s="122">
        <v>520340</v>
      </c>
      <c r="F543" s="8"/>
    </row>
    <row r="544" spans="4:6" ht="14.5" customHeight="1">
      <c r="D544" s="14">
        <v>543</v>
      </c>
      <c r="E544" s="122">
        <v>521300</v>
      </c>
      <c r="F544" s="8"/>
    </row>
    <row r="545" spans="4:6" ht="14.5" customHeight="1">
      <c r="D545" s="14">
        <v>544</v>
      </c>
      <c r="E545" s="122">
        <v>522260</v>
      </c>
      <c r="F545" s="8"/>
    </row>
    <row r="546" spans="4:6" ht="14.5" customHeight="1">
      <c r="D546" s="14">
        <v>545</v>
      </c>
      <c r="E546" s="122">
        <v>523220</v>
      </c>
      <c r="F546" s="8"/>
    </row>
    <row r="547" spans="4:6" ht="14.5" customHeight="1">
      <c r="D547" s="14">
        <v>546</v>
      </c>
      <c r="E547" s="122">
        <v>524180</v>
      </c>
      <c r="F547" s="8"/>
    </row>
    <row r="548" spans="4:6" ht="14.5" customHeight="1">
      <c r="D548" s="14">
        <v>547</v>
      </c>
      <c r="E548" s="122">
        <v>525140</v>
      </c>
      <c r="F548" s="8"/>
    </row>
    <row r="549" spans="4:6" ht="14.5" customHeight="1">
      <c r="D549" s="14">
        <v>548</v>
      </c>
      <c r="E549" s="122">
        <v>526100</v>
      </c>
      <c r="F549" s="8"/>
    </row>
    <row r="550" spans="4:6" ht="14.5" customHeight="1">
      <c r="D550" s="14">
        <v>549</v>
      </c>
      <c r="E550" s="122">
        <v>527060</v>
      </c>
      <c r="F550" s="8"/>
    </row>
    <row r="551" spans="4:6" ht="14.5" customHeight="1">
      <c r="D551" s="14">
        <v>550</v>
      </c>
      <c r="E551" s="122">
        <v>528020</v>
      </c>
      <c r="F551" s="8"/>
    </row>
    <row r="552" spans="4:6" ht="14.5" customHeight="1">
      <c r="D552" s="14">
        <v>551</v>
      </c>
      <c r="E552" s="122">
        <v>528980</v>
      </c>
      <c r="F552" s="8"/>
    </row>
    <row r="553" spans="4:6" ht="14.5" customHeight="1">
      <c r="D553" s="14">
        <v>552</v>
      </c>
      <c r="E553" s="122">
        <v>529940</v>
      </c>
      <c r="F553" s="8"/>
    </row>
    <row r="554" spans="4:6" ht="14.5" customHeight="1">
      <c r="D554" s="14">
        <v>553</v>
      </c>
      <c r="E554" s="122">
        <v>530900</v>
      </c>
      <c r="F554" s="8"/>
    </row>
    <row r="555" spans="4:6" ht="14.5" customHeight="1">
      <c r="D555" s="14">
        <v>554</v>
      </c>
      <c r="E555" s="122">
        <v>531860</v>
      </c>
      <c r="F555" s="8"/>
    </row>
    <row r="556" spans="4:6" ht="14.5" customHeight="1">
      <c r="D556" s="14">
        <v>555</v>
      </c>
      <c r="E556" s="122">
        <v>532820</v>
      </c>
      <c r="F556" s="8"/>
    </row>
    <row r="557" spans="4:6" ht="14.5" customHeight="1">
      <c r="D557" s="14">
        <v>556</v>
      </c>
      <c r="E557" s="122">
        <v>533781</v>
      </c>
      <c r="F557" s="8"/>
    </row>
    <row r="558" spans="4:6" ht="14.5" customHeight="1">
      <c r="D558" s="14">
        <v>557</v>
      </c>
      <c r="E558" s="122">
        <v>534741</v>
      </c>
      <c r="F558" s="8"/>
    </row>
    <row r="559" spans="4:6" ht="14.5" customHeight="1">
      <c r="D559" s="14">
        <v>558</v>
      </c>
      <c r="E559" s="122">
        <v>535701</v>
      </c>
      <c r="F559" s="8"/>
    </row>
    <row r="560" spans="4:6" ht="14.5" customHeight="1">
      <c r="D560" s="14">
        <v>559</v>
      </c>
      <c r="E560" s="122">
        <v>536661</v>
      </c>
      <c r="F560" s="8"/>
    </row>
    <row r="561" spans="4:6" ht="14.5" customHeight="1">
      <c r="D561" s="14">
        <v>560</v>
      </c>
      <c r="E561" s="122">
        <v>537621</v>
      </c>
      <c r="F561" s="8"/>
    </row>
    <row r="562" spans="4:6" ht="14.5" customHeight="1">
      <c r="D562" s="14">
        <v>561</v>
      </c>
      <c r="E562" s="122">
        <v>538581</v>
      </c>
      <c r="F562" s="8"/>
    </row>
    <row r="563" spans="4:6" ht="14.5" customHeight="1">
      <c r="D563" s="14">
        <v>562</v>
      </c>
      <c r="E563" s="122">
        <v>539541</v>
      </c>
      <c r="F563" s="8"/>
    </row>
    <row r="564" spans="4:6" ht="14.5" customHeight="1">
      <c r="D564" s="14">
        <v>563</v>
      </c>
      <c r="E564" s="122">
        <v>540501</v>
      </c>
      <c r="F564" s="8"/>
    </row>
    <row r="565" spans="4:6" ht="14.5" customHeight="1">
      <c r="D565" s="14">
        <v>564</v>
      </c>
      <c r="E565" s="122">
        <v>541461</v>
      </c>
      <c r="F565" s="8"/>
    </row>
    <row r="566" spans="4:6" ht="14.5" customHeight="1">
      <c r="D566" s="14">
        <v>565</v>
      </c>
      <c r="E566" s="122">
        <v>542421</v>
      </c>
      <c r="F566" s="8"/>
    </row>
    <row r="567" spans="4:6" ht="14.5" customHeight="1">
      <c r="D567" s="14">
        <v>566</v>
      </c>
      <c r="E567" s="122">
        <v>543381</v>
      </c>
      <c r="F567" s="8"/>
    </row>
    <row r="568" spans="4:6" ht="14.5" customHeight="1">
      <c r="D568" s="14">
        <v>567</v>
      </c>
      <c r="E568" s="122">
        <v>544341</v>
      </c>
      <c r="F568" s="8"/>
    </row>
    <row r="569" spans="4:6" ht="14.5" customHeight="1">
      <c r="D569" s="14">
        <v>568</v>
      </c>
      <c r="E569" s="122">
        <v>545301</v>
      </c>
      <c r="F569" s="8"/>
    </row>
    <row r="570" spans="4:6" ht="14.5" customHeight="1">
      <c r="D570" s="14">
        <v>569</v>
      </c>
      <c r="E570" s="122">
        <v>546261</v>
      </c>
      <c r="F570" s="8"/>
    </row>
    <row r="571" spans="4:6" ht="14.5" customHeight="1">
      <c r="D571" s="14">
        <v>570</v>
      </c>
      <c r="E571" s="122">
        <v>547221</v>
      </c>
      <c r="F571" s="8"/>
    </row>
    <row r="572" spans="4:6" ht="14.5" customHeight="1">
      <c r="D572" s="14">
        <v>571</v>
      </c>
      <c r="E572" s="122">
        <v>548181</v>
      </c>
      <c r="F572" s="8"/>
    </row>
    <row r="573" spans="4:6" ht="14.5" customHeight="1">
      <c r="D573" s="14">
        <v>572</v>
      </c>
      <c r="E573" s="122">
        <v>549141</v>
      </c>
      <c r="F573" s="8"/>
    </row>
    <row r="574" spans="4:6" ht="14.5" customHeight="1">
      <c r="D574" s="14">
        <v>573</v>
      </c>
      <c r="E574" s="122">
        <v>550101</v>
      </c>
      <c r="F574" s="8"/>
    </row>
    <row r="575" spans="4:6" ht="14.5" customHeight="1">
      <c r="D575" s="14">
        <v>574</v>
      </c>
      <c r="E575" s="122">
        <v>551061</v>
      </c>
      <c r="F575" s="8"/>
    </row>
    <row r="576" spans="4:6" ht="14.5" customHeight="1">
      <c r="D576" s="14">
        <v>575</v>
      </c>
      <c r="E576" s="122">
        <v>552021</v>
      </c>
      <c r="F576" s="8"/>
    </row>
    <row r="577" spans="4:6" ht="14.5" customHeight="1">
      <c r="D577" s="14">
        <v>576</v>
      </c>
      <c r="E577" s="122">
        <v>552981</v>
      </c>
      <c r="F577" s="8"/>
    </row>
    <row r="578" spans="4:6" ht="14.5" customHeight="1">
      <c r="D578" s="14">
        <v>577</v>
      </c>
      <c r="E578" s="122">
        <v>553941</v>
      </c>
      <c r="F578" s="8"/>
    </row>
    <row r="579" spans="4:6" ht="14.5" customHeight="1">
      <c r="D579" s="14">
        <v>578</v>
      </c>
      <c r="E579" s="122">
        <v>554901</v>
      </c>
      <c r="F579" s="8"/>
    </row>
    <row r="580" spans="4:6" ht="14.5" customHeight="1">
      <c r="D580" s="14">
        <v>579</v>
      </c>
      <c r="E580" s="122">
        <v>555861</v>
      </c>
      <c r="F580" s="8"/>
    </row>
    <row r="581" spans="4:6" ht="14.5" customHeight="1">
      <c r="D581" s="14">
        <v>580</v>
      </c>
      <c r="E581" s="122">
        <v>556821</v>
      </c>
      <c r="F581" s="8"/>
    </row>
    <row r="582" spans="4:6" ht="14.5" customHeight="1">
      <c r="D582" s="14">
        <v>581</v>
      </c>
      <c r="E582" s="122">
        <v>557781</v>
      </c>
      <c r="F582" s="8"/>
    </row>
    <row r="583" spans="4:6" ht="14.5" customHeight="1">
      <c r="D583" s="14">
        <v>582</v>
      </c>
      <c r="E583" s="122">
        <v>558741</v>
      </c>
      <c r="F583" s="8"/>
    </row>
    <row r="584" spans="4:6" ht="14.5" customHeight="1">
      <c r="D584" s="14">
        <v>583</v>
      </c>
      <c r="E584" s="122">
        <v>559701</v>
      </c>
      <c r="F584" s="8"/>
    </row>
    <row r="585" spans="4:6" ht="14.5" customHeight="1">
      <c r="D585" s="14">
        <v>584</v>
      </c>
      <c r="E585" s="122">
        <v>560662</v>
      </c>
      <c r="F585" s="8"/>
    </row>
    <row r="586" spans="4:6" ht="14.5" customHeight="1">
      <c r="D586" s="14">
        <v>585</v>
      </c>
      <c r="E586" s="122">
        <v>561622</v>
      </c>
      <c r="F586" s="8"/>
    </row>
    <row r="587" spans="4:6" ht="14.5" customHeight="1">
      <c r="D587" s="14">
        <v>586</v>
      </c>
      <c r="E587" s="122">
        <v>562582</v>
      </c>
      <c r="F587" s="8"/>
    </row>
    <row r="588" spans="4:6" ht="14.5" customHeight="1">
      <c r="D588" s="14">
        <v>587</v>
      </c>
      <c r="E588" s="122">
        <v>563542</v>
      </c>
      <c r="F588" s="8"/>
    </row>
    <row r="589" spans="4:6" ht="14.5" customHeight="1">
      <c r="D589" s="14">
        <v>588</v>
      </c>
      <c r="E589" s="122">
        <v>564502</v>
      </c>
      <c r="F589" s="8"/>
    </row>
    <row r="590" spans="4:6" ht="14.5" customHeight="1">
      <c r="D590" s="14">
        <v>589</v>
      </c>
      <c r="E590" s="122">
        <v>565462</v>
      </c>
      <c r="F590" s="8"/>
    </row>
    <row r="591" spans="4:6" ht="14.5" customHeight="1">
      <c r="D591" s="14">
        <v>590</v>
      </c>
      <c r="E591" s="122">
        <v>566422</v>
      </c>
      <c r="F591" s="8"/>
    </row>
    <row r="592" spans="4:6" ht="14.5" customHeight="1">
      <c r="D592" s="14">
        <v>591</v>
      </c>
      <c r="E592" s="122">
        <v>567382</v>
      </c>
      <c r="F592" s="8"/>
    </row>
    <row r="593" spans="4:6" ht="14.5" customHeight="1">
      <c r="D593" s="14">
        <v>592</v>
      </c>
      <c r="E593" s="122">
        <v>568342</v>
      </c>
      <c r="F593" s="8"/>
    </row>
    <row r="594" spans="4:6" ht="14.5" customHeight="1">
      <c r="D594" s="14">
        <v>593</v>
      </c>
      <c r="E594" s="122">
        <v>569302</v>
      </c>
      <c r="F594" s="8"/>
    </row>
    <row r="595" spans="4:6" ht="14.5" customHeight="1">
      <c r="D595" s="14">
        <v>594</v>
      </c>
      <c r="E595" s="122">
        <v>570262</v>
      </c>
      <c r="F595" s="8"/>
    </row>
    <row r="596" spans="4:6" ht="14.5" customHeight="1">
      <c r="D596" s="14">
        <v>595</v>
      </c>
      <c r="E596" s="122">
        <v>571222</v>
      </c>
      <c r="F596" s="8"/>
    </row>
    <row r="597" spans="4:6" ht="14.5" customHeight="1">
      <c r="D597" s="14">
        <v>596</v>
      </c>
      <c r="E597" s="122">
        <v>572182</v>
      </c>
      <c r="F597" s="8"/>
    </row>
    <row r="598" spans="4:6" ht="14.5" customHeight="1">
      <c r="D598" s="14">
        <v>597</v>
      </c>
      <c r="E598" s="122">
        <v>573142</v>
      </c>
      <c r="F598" s="8"/>
    </row>
    <row r="599" spans="4:6" ht="14.5" customHeight="1">
      <c r="D599" s="14">
        <v>598</v>
      </c>
      <c r="E599" s="122">
        <v>574102</v>
      </c>
      <c r="F599" s="8"/>
    </row>
    <row r="600" spans="4:6" ht="14.5" customHeight="1">
      <c r="D600" s="14">
        <v>599</v>
      </c>
      <c r="E600" s="122">
        <v>575062</v>
      </c>
      <c r="F600" s="8"/>
    </row>
    <row r="601" spans="4:6" ht="14.5" customHeight="1">
      <c r="D601" s="14">
        <v>600</v>
      </c>
      <c r="E601" s="122">
        <v>576022</v>
      </c>
      <c r="F601" s="8"/>
    </row>
    <row r="602" spans="4:6" ht="14.5" customHeight="1">
      <c r="D602" s="14">
        <v>601</v>
      </c>
      <c r="E602" s="122">
        <v>576982</v>
      </c>
      <c r="F602" s="8"/>
    </row>
    <row r="603" spans="4:6" ht="14.5" customHeight="1">
      <c r="D603" s="14">
        <v>602</v>
      </c>
      <c r="E603" s="122">
        <v>577942</v>
      </c>
      <c r="F603" s="8"/>
    </row>
    <row r="604" spans="4:6" ht="14.5" customHeight="1">
      <c r="D604" s="14">
        <v>603</v>
      </c>
      <c r="E604" s="122">
        <v>578902</v>
      </c>
      <c r="F604" s="8"/>
    </row>
    <row r="605" spans="4:6" ht="14.5" customHeight="1">
      <c r="D605" s="14">
        <v>604</v>
      </c>
      <c r="E605" s="122">
        <v>579862</v>
      </c>
      <c r="F605" s="8"/>
    </row>
    <row r="606" spans="4:6" ht="14.5" customHeight="1">
      <c r="D606" s="14">
        <v>605</v>
      </c>
      <c r="E606" s="122">
        <v>580822</v>
      </c>
      <c r="F606" s="8"/>
    </row>
    <row r="607" spans="4:6" ht="14.5" customHeight="1">
      <c r="D607" s="14">
        <v>606</v>
      </c>
      <c r="E607" s="122">
        <v>581782</v>
      </c>
      <c r="F607" s="8"/>
    </row>
    <row r="608" spans="4:6" ht="14.5" customHeight="1">
      <c r="D608" s="14">
        <v>607</v>
      </c>
      <c r="E608" s="122">
        <v>582742</v>
      </c>
      <c r="F608" s="8"/>
    </row>
    <row r="609" spans="4:6" ht="14.5" customHeight="1">
      <c r="D609" s="14">
        <v>608</v>
      </c>
      <c r="E609" s="122">
        <v>583702</v>
      </c>
      <c r="F609" s="8"/>
    </row>
    <row r="610" spans="4:6" ht="14.5" customHeight="1">
      <c r="D610" s="14">
        <v>609</v>
      </c>
      <c r="E610" s="122">
        <v>584662</v>
      </c>
      <c r="F610" s="8"/>
    </row>
    <row r="611" spans="4:6" ht="14.5" customHeight="1">
      <c r="D611" s="14">
        <v>610</v>
      </c>
      <c r="E611" s="122">
        <v>585622</v>
      </c>
      <c r="F611" s="8"/>
    </row>
    <row r="612" spans="4:6" ht="14.5" customHeight="1">
      <c r="D612" s="14">
        <v>611</v>
      </c>
      <c r="E612" s="122">
        <v>586582</v>
      </c>
      <c r="F612" s="8"/>
    </row>
    <row r="613" spans="4:6" ht="14.5" customHeight="1">
      <c r="D613" s="14">
        <v>612</v>
      </c>
      <c r="E613" s="122">
        <v>587543</v>
      </c>
      <c r="F613" s="8"/>
    </row>
    <row r="614" spans="4:6" ht="14.5" customHeight="1">
      <c r="D614" s="14">
        <v>613</v>
      </c>
      <c r="E614" s="122">
        <v>588503</v>
      </c>
      <c r="F614" s="8"/>
    </row>
    <row r="615" spans="4:6" ht="14.5" customHeight="1">
      <c r="D615" s="14">
        <v>614</v>
      </c>
      <c r="E615" s="122">
        <v>589463</v>
      </c>
      <c r="F615" s="8"/>
    </row>
    <row r="616" spans="4:6" ht="14.5" customHeight="1">
      <c r="D616" s="14">
        <v>615</v>
      </c>
      <c r="E616" s="122">
        <v>590423</v>
      </c>
      <c r="F616" s="8"/>
    </row>
    <row r="617" spans="4:6" ht="14.5" customHeight="1">
      <c r="D617" s="14">
        <v>616</v>
      </c>
      <c r="E617" s="122">
        <v>591383</v>
      </c>
      <c r="F617" s="8"/>
    </row>
    <row r="618" spans="4:6" ht="14.5" customHeight="1">
      <c r="D618" s="14">
        <v>617</v>
      </c>
      <c r="E618" s="122">
        <v>592343</v>
      </c>
      <c r="F618" s="8"/>
    </row>
    <row r="619" spans="4:6" ht="14.5" customHeight="1">
      <c r="D619" s="14">
        <v>618</v>
      </c>
      <c r="E619" s="122">
        <v>593303</v>
      </c>
      <c r="F619" s="8"/>
    </row>
    <row r="620" spans="4:6" ht="14.5" customHeight="1">
      <c r="D620" s="14">
        <v>619</v>
      </c>
      <c r="E620" s="122">
        <v>594263</v>
      </c>
      <c r="F620" s="8"/>
    </row>
    <row r="621" spans="4:6" ht="14.5" customHeight="1">
      <c r="D621" s="14">
        <v>620</v>
      </c>
      <c r="E621" s="122">
        <v>595223</v>
      </c>
      <c r="F621" s="8"/>
    </row>
    <row r="622" spans="4:6" ht="14.5" customHeight="1">
      <c r="D622" s="14">
        <v>621</v>
      </c>
      <c r="E622" s="122">
        <v>596183</v>
      </c>
      <c r="F622" s="8"/>
    </row>
    <row r="623" spans="4:6" ht="14.5" customHeight="1">
      <c r="D623" s="14">
        <v>622</v>
      </c>
      <c r="E623" s="122">
        <v>597143</v>
      </c>
      <c r="F623" s="8"/>
    </row>
    <row r="624" spans="4:6" ht="14.5" customHeight="1">
      <c r="D624" s="14">
        <v>623</v>
      </c>
      <c r="E624" s="122">
        <v>598103</v>
      </c>
      <c r="F624" s="8"/>
    </row>
    <row r="625" spans="4:6" ht="14.5" customHeight="1">
      <c r="D625" s="14">
        <v>624</v>
      </c>
      <c r="E625" s="122">
        <v>599063</v>
      </c>
      <c r="F625" s="8"/>
    </row>
    <row r="626" spans="4:6" ht="14.5" customHeight="1">
      <c r="D626" s="14">
        <v>625</v>
      </c>
      <c r="E626" s="122">
        <v>600023</v>
      </c>
      <c r="F626" s="8"/>
    </row>
    <row r="627" spans="4:6" ht="14.5" customHeight="1">
      <c r="D627" s="14">
        <v>626</v>
      </c>
      <c r="E627" s="122">
        <v>600983</v>
      </c>
      <c r="F627" s="8"/>
    </row>
    <row r="628" spans="4:6" ht="14.5" customHeight="1">
      <c r="D628" s="14">
        <v>627</v>
      </c>
      <c r="E628" s="122">
        <v>601943</v>
      </c>
      <c r="F628" s="8"/>
    </row>
    <row r="629" spans="4:6" ht="14.5" customHeight="1">
      <c r="D629" s="14">
        <v>628</v>
      </c>
      <c r="E629" s="122">
        <v>602903</v>
      </c>
      <c r="F629" s="8"/>
    </row>
    <row r="630" spans="4:6" ht="14.5" customHeight="1">
      <c r="D630" s="14">
        <v>629</v>
      </c>
      <c r="E630" s="122">
        <v>603863</v>
      </c>
      <c r="F630" s="8"/>
    </row>
    <row r="631" spans="4:6" ht="14.5" customHeight="1">
      <c r="D631" s="14">
        <v>630</v>
      </c>
      <c r="E631" s="122">
        <v>604823</v>
      </c>
      <c r="F631" s="8"/>
    </row>
    <row r="632" spans="4:6" ht="14.5" customHeight="1">
      <c r="D632" s="14">
        <v>631</v>
      </c>
      <c r="E632" s="122">
        <v>605783</v>
      </c>
      <c r="F632" s="8"/>
    </row>
    <row r="633" spans="4:6" ht="14.5" customHeight="1">
      <c r="D633" s="14">
        <v>632</v>
      </c>
      <c r="E633" s="122">
        <v>606743</v>
      </c>
      <c r="F633" s="8"/>
    </row>
    <row r="634" spans="4:6" ht="14.5" customHeight="1">
      <c r="D634" s="14">
        <v>633</v>
      </c>
      <c r="E634" s="122">
        <v>607703</v>
      </c>
      <c r="F634" s="8"/>
    </row>
    <row r="635" spans="4:6" ht="14.5" customHeight="1">
      <c r="D635" s="14">
        <v>634</v>
      </c>
      <c r="E635" s="122">
        <v>608663</v>
      </c>
      <c r="F635" s="8"/>
    </row>
    <row r="636" spans="4:6" ht="14.5" customHeight="1">
      <c r="D636" s="14">
        <v>635</v>
      </c>
      <c r="E636" s="122">
        <v>609623</v>
      </c>
      <c r="F636" s="8"/>
    </row>
    <row r="637" spans="4:6" ht="14.5" customHeight="1">
      <c r="D637" s="14">
        <v>636</v>
      </c>
      <c r="E637" s="122">
        <v>610583</v>
      </c>
      <c r="F637" s="8"/>
    </row>
    <row r="638" spans="4:6" ht="14.5" customHeight="1">
      <c r="D638" s="14">
        <v>637</v>
      </c>
      <c r="E638" s="122">
        <v>611543</v>
      </c>
      <c r="F638" s="8"/>
    </row>
    <row r="639" spans="4:6" ht="14.5" customHeight="1">
      <c r="D639" s="14">
        <v>638</v>
      </c>
      <c r="E639" s="122">
        <v>612503</v>
      </c>
      <c r="F639" s="8"/>
    </row>
    <row r="640" spans="4:6" ht="14.5" customHeight="1">
      <c r="D640" s="14">
        <v>639</v>
      </c>
      <c r="E640" s="122">
        <v>613464</v>
      </c>
      <c r="F640" s="8"/>
    </row>
    <row r="641" spans="4:6" ht="14.5" customHeight="1">
      <c r="D641" s="14">
        <v>640</v>
      </c>
      <c r="E641" s="122">
        <v>614424</v>
      </c>
      <c r="F641" s="8"/>
    </row>
    <row r="642" spans="4:6" ht="14.5" customHeight="1">
      <c r="D642" s="14">
        <v>641</v>
      </c>
      <c r="E642" s="122">
        <v>615384</v>
      </c>
      <c r="F642" s="8"/>
    </row>
    <row r="643" spans="4:6" ht="14.5" customHeight="1">
      <c r="D643" s="14">
        <v>642</v>
      </c>
      <c r="E643" s="122">
        <v>616344</v>
      </c>
      <c r="F643" s="8"/>
    </row>
    <row r="644" spans="4:6" ht="14.5" customHeight="1">
      <c r="D644" s="14">
        <v>643</v>
      </c>
      <c r="E644" s="122">
        <v>617304</v>
      </c>
      <c r="F644" s="8"/>
    </row>
    <row r="645" spans="4:6" ht="14.5" customHeight="1">
      <c r="D645" s="14">
        <v>644</v>
      </c>
      <c r="E645" s="122">
        <v>618264</v>
      </c>
      <c r="F645" s="8"/>
    </row>
    <row r="646" spans="4:6" ht="14.5" customHeight="1">
      <c r="D646" s="14">
        <v>645</v>
      </c>
      <c r="E646" s="122">
        <v>619224</v>
      </c>
      <c r="F646" s="8"/>
    </row>
    <row r="647" spans="4:6" ht="14.5" customHeight="1">
      <c r="D647" s="14">
        <v>646</v>
      </c>
      <c r="E647" s="122">
        <v>620184</v>
      </c>
      <c r="F647" s="8"/>
    </row>
    <row r="648" spans="4:6" ht="14.5" customHeight="1">
      <c r="D648" s="14">
        <v>647</v>
      </c>
      <c r="E648" s="122">
        <v>621144</v>
      </c>
      <c r="F648" s="8"/>
    </row>
    <row r="649" spans="4:6" ht="14.5" customHeight="1">
      <c r="D649" s="14">
        <v>648</v>
      </c>
      <c r="E649" s="122">
        <v>622104</v>
      </c>
      <c r="F649" s="8"/>
    </row>
    <row r="650" spans="4:6" ht="14.5" customHeight="1">
      <c r="D650" s="14">
        <v>649</v>
      </c>
      <c r="E650" s="122">
        <v>623064</v>
      </c>
      <c r="F650" s="8"/>
    </row>
    <row r="651" spans="4:6" ht="14.5" customHeight="1">
      <c r="D651" s="14">
        <v>650</v>
      </c>
      <c r="E651" s="122">
        <v>624024</v>
      </c>
      <c r="F651" s="8"/>
    </row>
    <row r="652" spans="4:6" ht="14.5" customHeight="1">
      <c r="D652" s="14">
        <v>651</v>
      </c>
      <c r="E652" s="122">
        <v>624984</v>
      </c>
      <c r="F652" s="8"/>
    </row>
    <row r="653" spans="4:6" ht="14.5" customHeight="1">
      <c r="D653" s="14">
        <v>652</v>
      </c>
      <c r="E653" s="122">
        <v>625944</v>
      </c>
      <c r="F653" s="8"/>
    </row>
    <row r="654" spans="4:6" ht="14.5" customHeight="1">
      <c r="D654" s="14">
        <v>653</v>
      </c>
      <c r="E654" s="122">
        <v>626904</v>
      </c>
      <c r="F654" s="8"/>
    </row>
    <row r="655" spans="4:6" ht="14.5" customHeight="1">
      <c r="D655" s="14">
        <v>654</v>
      </c>
      <c r="E655" s="122">
        <v>627864</v>
      </c>
      <c r="F655" s="8"/>
    </row>
    <row r="656" spans="4:6" ht="14.5" customHeight="1">
      <c r="D656" s="14">
        <v>655</v>
      </c>
      <c r="E656" s="122">
        <v>628824</v>
      </c>
      <c r="F656" s="8"/>
    </row>
    <row r="657" spans="4:6" ht="14.5" customHeight="1">
      <c r="D657" s="14">
        <v>656</v>
      </c>
      <c r="E657" s="122">
        <v>629784</v>
      </c>
      <c r="F657" s="8"/>
    </row>
    <row r="658" spans="4:6" ht="14.5" customHeight="1">
      <c r="D658" s="14">
        <v>657</v>
      </c>
      <c r="E658" s="122">
        <v>630744</v>
      </c>
      <c r="F658" s="8"/>
    </row>
    <row r="659" spans="4:6" ht="14.5" customHeight="1">
      <c r="D659" s="14">
        <v>658</v>
      </c>
      <c r="E659" s="122">
        <v>631704</v>
      </c>
      <c r="F659" s="8"/>
    </row>
    <row r="660" spans="4:6" ht="14.5" customHeight="1">
      <c r="D660" s="14">
        <v>659</v>
      </c>
      <c r="E660" s="122">
        <v>632664</v>
      </c>
      <c r="F660" s="8"/>
    </row>
    <row r="661" spans="4:6" ht="14.5" customHeight="1">
      <c r="D661" s="14">
        <v>660</v>
      </c>
      <c r="E661" s="122">
        <v>633624</v>
      </c>
      <c r="F661" s="8"/>
    </row>
    <row r="662" spans="4:6" ht="14.5" customHeight="1">
      <c r="D662" s="14">
        <v>661</v>
      </c>
      <c r="E662" s="122">
        <v>634584</v>
      </c>
      <c r="F662" s="8"/>
    </row>
    <row r="663" spans="4:6" ht="14.5" customHeight="1">
      <c r="D663" s="14">
        <v>662</v>
      </c>
      <c r="E663" s="122">
        <v>635544</v>
      </c>
      <c r="F663" s="8"/>
    </row>
    <row r="664" spans="4:6" ht="14.5" customHeight="1">
      <c r="D664" s="14">
        <v>663</v>
      </c>
      <c r="E664" s="122">
        <v>636504</v>
      </c>
      <c r="F664" s="8"/>
    </row>
    <row r="665" spans="4:6" ht="14.5" customHeight="1">
      <c r="D665" s="14">
        <v>664</v>
      </c>
      <c r="E665" s="122">
        <v>637464</v>
      </c>
      <c r="F665" s="8"/>
    </row>
    <row r="666" spans="4:6" ht="14.5" customHeight="1">
      <c r="D666" s="14">
        <v>665</v>
      </c>
      <c r="E666" s="122">
        <v>638424</v>
      </c>
      <c r="F666" s="8"/>
    </row>
    <row r="667" spans="4:6" ht="14.5" customHeight="1">
      <c r="D667" s="14">
        <v>666</v>
      </c>
      <c r="E667" s="122">
        <v>639384</v>
      </c>
      <c r="F667" s="8"/>
    </row>
    <row r="668" spans="4:6" ht="14.5" customHeight="1">
      <c r="D668" s="14">
        <v>667</v>
      </c>
      <c r="E668" s="122">
        <v>640345</v>
      </c>
      <c r="F668" s="8"/>
    </row>
    <row r="669" spans="4:6" ht="14.5" customHeight="1">
      <c r="D669" s="14">
        <v>668</v>
      </c>
      <c r="E669" s="122">
        <v>641305</v>
      </c>
      <c r="F669" s="8"/>
    </row>
    <row r="670" spans="4:6" ht="14.5" customHeight="1">
      <c r="D670" s="14">
        <v>669</v>
      </c>
      <c r="E670" s="122">
        <v>642265</v>
      </c>
      <c r="F670" s="8"/>
    </row>
    <row r="671" spans="4:6" ht="14.5" customHeight="1">
      <c r="D671" s="14">
        <v>670</v>
      </c>
      <c r="E671" s="122">
        <v>643225</v>
      </c>
      <c r="F671" s="8"/>
    </row>
    <row r="672" spans="4:6" ht="14.5" customHeight="1">
      <c r="D672" s="14">
        <v>671</v>
      </c>
      <c r="E672" s="122">
        <v>644185</v>
      </c>
      <c r="F672" s="8"/>
    </row>
    <row r="673" spans="4:6" ht="14.5" customHeight="1">
      <c r="D673" s="14">
        <v>672</v>
      </c>
      <c r="E673" s="122">
        <v>645145</v>
      </c>
      <c r="F673" s="8"/>
    </row>
    <row r="674" spans="4:6" ht="14.5" customHeight="1">
      <c r="D674" s="14">
        <v>673</v>
      </c>
      <c r="E674" s="122">
        <v>646105</v>
      </c>
      <c r="F674" s="8"/>
    </row>
    <row r="675" spans="4:6" ht="14.5" customHeight="1">
      <c r="D675" s="14">
        <v>674</v>
      </c>
      <c r="E675" s="122">
        <v>647065</v>
      </c>
      <c r="F675" s="8"/>
    </row>
    <row r="676" spans="4:6" ht="14.5" customHeight="1">
      <c r="D676" s="14">
        <v>675</v>
      </c>
      <c r="E676" s="122">
        <v>648025</v>
      </c>
      <c r="F676" s="8"/>
    </row>
    <row r="677" spans="4:6" ht="14.5" customHeight="1">
      <c r="D677" s="14">
        <v>676</v>
      </c>
      <c r="E677" s="122">
        <v>648985</v>
      </c>
      <c r="F677" s="8"/>
    </row>
    <row r="678" spans="4:6" ht="14.5" customHeight="1">
      <c r="D678" s="14">
        <v>677</v>
      </c>
      <c r="E678" s="122">
        <v>649945</v>
      </c>
      <c r="F678" s="8"/>
    </row>
    <row r="679" spans="4:6" ht="14.5" customHeight="1">
      <c r="D679" s="14">
        <v>678</v>
      </c>
      <c r="E679" s="122">
        <v>650905</v>
      </c>
      <c r="F679" s="8"/>
    </row>
    <row r="680" spans="4:6" ht="14.5" customHeight="1">
      <c r="D680" s="14">
        <v>679</v>
      </c>
      <c r="E680" s="122">
        <v>651865</v>
      </c>
      <c r="F680" s="8"/>
    </row>
    <row r="681" spans="4:6" ht="14.5" customHeight="1">
      <c r="D681" s="14">
        <v>680</v>
      </c>
      <c r="E681" s="122">
        <v>652825</v>
      </c>
      <c r="F681" s="8"/>
    </row>
    <row r="682" spans="4:6" ht="14.5" customHeight="1">
      <c r="D682" s="14">
        <v>681</v>
      </c>
      <c r="E682" s="122">
        <v>653785</v>
      </c>
      <c r="F682" s="8"/>
    </row>
    <row r="683" spans="4:6" ht="14.5" customHeight="1">
      <c r="D683" s="14">
        <v>682</v>
      </c>
      <c r="E683" s="122">
        <v>654745</v>
      </c>
      <c r="F683" s="8"/>
    </row>
    <row r="684" spans="4:6" ht="14.5" customHeight="1">
      <c r="D684" s="14">
        <v>683</v>
      </c>
      <c r="E684" s="122">
        <v>655705</v>
      </c>
      <c r="F684" s="8"/>
    </row>
    <row r="685" spans="4:6" ht="14.5" customHeight="1">
      <c r="D685" s="14">
        <v>684</v>
      </c>
      <c r="E685" s="122">
        <v>656665</v>
      </c>
      <c r="F685" s="8"/>
    </row>
    <row r="686" spans="4:6" ht="14.5" customHeight="1">
      <c r="D686" s="14">
        <v>685</v>
      </c>
      <c r="E686" s="122">
        <v>657625</v>
      </c>
      <c r="F686" s="8"/>
    </row>
    <row r="687" spans="4:6" ht="14.5" customHeight="1">
      <c r="D687" s="14">
        <v>686</v>
      </c>
      <c r="E687" s="122">
        <v>658585</v>
      </c>
      <c r="F687" s="8"/>
    </row>
    <row r="688" spans="4:6" ht="14.5" customHeight="1">
      <c r="D688" s="14">
        <v>687</v>
      </c>
      <c r="E688" s="122">
        <v>659545</v>
      </c>
      <c r="F688" s="8"/>
    </row>
    <row r="689" spans="4:6" ht="14.5" customHeight="1">
      <c r="D689" s="14">
        <v>688</v>
      </c>
      <c r="E689" s="122">
        <v>660505</v>
      </c>
      <c r="F689" s="8"/>
    </row>
    <row r="690" spans="4:6" ht="14.5" customHeight="1">
      <c r="D690" s="14">
        <v>689</v>
      </c>
      <c r="E690" s="122">
        <v>661465</v>
      </c>
      <c r="F690" s="8"/>
    </row>
    <row r="691" spans="4:6" ht="14.5" customHeight="1">
      <c r="D691" s="14">
        <v>690</v>
      </c>
      <c r="E691" s="122">
        <v>662425</v>
      </c>
      <c r="F691" s="8"/>
    </row>
    <row r="692" spans="4:6" ht="14.5" customHeight="1">
      <c r="D692" s="14">
        <v>691</v>
      </c>
      <c r="E692" s="122">
        <v>663385</v>
      </c>
      <c r="F692" s="8"/>
    </row>
    <row r="693" spans="4:6" ht="14.5" customHeight="1">
      <c r="D693" s="14">
        <v>692</v>
      </c>
      <c r="E693" s="122">
        <v>664345</v>
      </c>
      <c r="F693" s="8"/>
    </row>
    <row r="694" spans="4:6" ht="14.5" customHeight="1">
      <c r="D694" s="14">
        <v>693</v>
      </c>
      <c r="E694" s="122">
        <v>665305</v>
      </c>
      <c r="F694" s="8"/>
    </row>
    <row r="695" spans="4:6" ht="14.5" customHeight="1">
      <c r="D695" s="14">
        <v>694</v>
      </c>
      <c r="E695" s="122">
        <v>666265</v>
      </c>
      <c r="F695" s="8"/>
    </row>
    <row r="696" spans="4:6" ht="14.5" customHeight="1">
      <c r="D696" s="14">
        <v>695</v>
      </c>
      <c r="E696" s="122">
        <v>667226</v>
      </c>
      <c r="F696" s="8"/>
    </row>
    <row r="697" spans="4:6" ht="14.5" customHeight="1">
      <c r="D697" s="14">
        <v>696</v>
      </c>
      <c r="E697" s="122">
        <v>668186</v>
      </c>
      <c r="F697" s="8"/>
    </row>
    <row r="698" spans="4:6" ht="14.5" customHeight="1">
      <c r="D698" s="14">
        <v>697</v>
      </c>
      <c r="E698" s="122">
        <v>669146</v>
      </c>
      <c r="F698" s="8"/>
    </row>
    <row r="699" spans="4:6" ht="14.5" customHeight="1">
      <c r="D699" s="14">
        <v>698</v>
      </c>
      <c r="E699" s="122">
        <v>670106</v>
      </c>
      <c r="F699" s="8"/>
    </row>
    <row r="700" spans="4:6" ht="14.5" customHeight="1">
      <c r="D700" s="14">
        <v>699</v>
      </c>
      <c r="E700" s="122">
        <v>671066</v>
      </c>
      <c r="F700" s="8"/>
    </row>
    <row r="701" spans="4:6" ht="14.5" customHeight="1">
      <c r="D701" s="14">
        <v>700</v>
      </c>
      <c r="E701" s="122">
        <v>672026</v>
      </c>
      <c r="F701" s="8"/>
    </row>
    <row r="702" spans="4:6" ht="14.5" customHeight="1">
      <c r="D702" s="14">
        <v>701</v>
      </c>
      <c r="E702" s="122">
        <v>672986</v>
      </c>
      <c r="F702" s="8"/>
    </row>
    <row r="703" spans="4:6" ht="14.5" customHeight="1">
      <c r="D703" s="14">
        <v>702</v>
      </c>
      <c r="E703" s="122">
        <v>673946</v>
      </c>
      <c r="F703" s="8"/>
    </row>
    <row r="704" spans="4:6" ht="14.5" customHeight="1">
      <c r="D704" s="14">
        <v>703</v>
      </c>
      <c r="E704" s="122">
        <v>674906</v>
      </c>
      <c r="F704" s="8"/>
    </row>
    <row r="705" spans="4:6" ht="14.5" customHeight="1">
      <c r="D705" s="14">
        <v>704</v>
      </c>
      <c r="E705" s="122">
        <v>675866</v>
      </c>
      <c r="F705" s="8"/>
    </row>
    <row r="706" spans="4:6" ht="14.5" customHeight="1">
      <c r="D706" s="14">
        <v>705</v>
      </c>
      <c r="E706" s="122">
        <v>676826</v>
      </c>
      <c r="F706" s="8"/>
    </row>
    <row r="707" spans="4:6" ht="14.5" customHeight="1">
      <c r="D707" s="14">
        <v>706</v>
      </c>
      <c r="E707" s="122">
        <v>677786</v>
      </c>
      <c r="F707" s="8"/>
    </row>
    <row r="708" spans="4:6" ht="14.5" customHeight="1">
      <c r="D708" s="14">
        <v>707</v>
      </c>
      <c r="E708" s="122">
        <v>678746</v>
      </c>
      <c r="F708" s="8"/>
    </row>
    <row r="709" spans="4:6" ht="14.5" customHeight="1">
      <c r="D709" s="14">
        <v>708</v>
      </c>
      <c r="E709" s="122">
        <v>679706</v>
      </c>
      <c r="F709" s="8"/>
    </row>
    <row r="710" spans="4:6" ht="14.5" customHeight="1">
      <c r="D710" s="14">
        <v>709</v>
      </c>
      <c r="E710" s="122">
        <v>680666</v>
      </c>
      <c r="F710" s="8"/>
    </row>
    <row r="711" spans="4:6" ht="14.5" customHeight="1">
      <c r="D711" s="14">
        <v>710</v>
      </c>
      <c r="E711" s="122">
        <v>681626</v>
      </c>
      <c r="F711" s="8"/>
    </row>
    <row r="712" spans="4:6" ht="14.5" customHeight="1">
      <c r="D712" s="14">
        <v>711</v>
      </c>
      <c r="E712" s="122">
        <v>682586</v>
      </c>
      <c r="F712" s="8"/>
    </row>
    <row r="713" spans="4:6" ht="14.5" customHeight="1">
      <c r="D713" s="14">
        <v>712</v>
      </c>
      <c r="E713" s="122">
        <v>683546</v>
      </c>
      <c r="F713" s="8"/>
    </row>
    <row r="714" spans="4:6" ht="14.5" customHeight="1">
      <c r="D714" s="14">
        <v>713</v>
      </c>
      <c r="E714" s="122">
        <v>684506</v>
      </c>
      <c r="F714" s="8"/>
    </row>
    <row r="715" spans="4:6" ht="14.5" customHeight="1">
      <c r="D715" s="14">
        <v>714</v>
      </c>
      <c r="E715" s="122">
        <v>685466</v>
      </c>
      <c r="F715" s="8"/>
    </row>
    <row r="716" spans="4:6" ht="14.5" customHeight="1">
      <c r="D716" s="14">
        <v>715</v>
      </c>
      <c r="E716" s="122">
        <v>686426</v>
      </c>
      <c r="F716" s="8"/>
    </row>
    <row r="717" spans="4:6" ht="14.5" customHeight="1">
      <c r="D717" s="14">
        <v>716</v>
      </c>
      <c r="E717" s="122">
        <v>687386</v>
      </c>
      <c r="F717" s="8"/>
    </row>
    <row r="718" spans="4:6" ht="14.5" customHeight="1">
      <c r="D718" s="14">
        <v>717</v>
      </c>
      <c r="E718" s="122">
        <v>688346</v>
      </c>
      <c r="F718" s="8"/>
    </row>
    <row r="719" spans="4:6" ht="14.5" customHeight="1">
      <c r="D719" s="14">
        <v>718</v>
      </c>
      <c r="E719" s="122">
        <v>689306</v>
      </c>
      <c r="F719" s="8"/>
    </row>
    <row r="720" spans="4:6" ht="14.5" customHeight="1">
      <c r="D720" s="14">
        <v>719</v>
      </c>
      <c r="E720" s="122">
        <v>690266</v>
      </c>
      <c r="F720" s="8"/>
    </row>
    <row r="721" spans="4:6" ht="14.5" customHeight="1">
      <c r="D721" s="14">
        <v>720</v>
      </c>
      <c r="E721" s="122">
        <v>691226</v>
      </c>
      <c r="F721" s="8"/>
    </row>
    <row r="722" spans="4:6" ht="14.5" customHeight="1">
      <c r="D722" s="14">
        <v>721</v>
      </c>
      <c r="E722" s="122">
        <v>692186</v>
      </c>
      <c r="F722" s="8"/>
    </row>
    <row r="723" spans="4:6" ht="14.5" customHeight="1">
      <c r="D723" s="14">
        <v>722</v>
      </c>
      <c r="E723" s="122">
        <v>693146</v>
      </c>
      <c r="F723" s="8"/>
    </row>
    <row r="724" spans="4:6" ht="14.5" customHeight="1">
      <c r="D724" s="14">
        <v>723</v>
      </c>
      <c r="E724" s="122">
        <v>694107</v>
      </c>
      <c r="F724" s="8"/>
    </row>
    <row r="725" spans="4:6" ht="14.5" customHeight="1">
      <c r="D725" s="14">
        <v>724</v>
      </c>
      <c r="E725" s="122">
        <v>695067</v>
      </c>
      <c r="F725" s="8"/>
    </row>
    <row r="726" spans="4:6" ht="14.5" customHeight="1">
      <c r="D726" s="14">
        <v>725</v>
      </c>
      <c r="E726" s="122">
        <v>696027</v>
      </c>
      <c r="F726" s="8"/>
    </row>
    <row r="727" spans="4:6" ht="14.5" customHeight="1">
      <c r="D727" s="14">
        <v>726</v>
      </c>
      <c r="E727" s="122">
        <v>696987</v>
      </c>
      <c r="F727" s="8"/>
    </row>
    <row r="728" spans="4:6" ht="14.5" customHeight="1">
      <c r="D728" s="14">
        <v>727</v>
      </c>
      <c r="E728" s="122">
        <v>697947</v>
      </c>
      <c r="F728" s="8"/>
    </row>
    <row r="729" spans="4:6" ht="14.5" customHeight="1">
      <c r="D729" s="14">
        <v>728</v>
      </c>
      <c r="E729" s="122">
        <v>698907</v>
      </c>
      <c r="F729" s="8"/>
    </row>
    <row r="730" spans="4:6" ht="14.5" customHeight="1">
      <c r="D730" s="14">
        <v>729</v>
      </c>
      <c r="E730" s="122">
        <v>699867</v>
      </c>
      <c r="F730" s="8"/>
    </row>
    <row r="731" spans="4:6" ht="14.5" customHeight="1">
      <c r="D731" s="14">
        <v>730</v>
      </c>
      <c r="E731" s="122">
        <v>700827</v>
      </c>
      <c r="F731" s="8"/>
    </row>
    <row r="732" spans="4:6" ht="14.5" customHeight="1">
      <c r="D732" s="14">
        <v>731</v>
      </c>
      <c r="E732" s="122">
        <v>701787</v>
      </c>
      <c r="F732" s="8"/>
    </row>
    <row r="733" spans="4:6" ht="14.5" customHeight="1">
      <c r="D733" s="14">
        <v>732</v>
      </c>
      <c r="E733" s="122">
        <v>702747</v>
      </c>
      <c r="F733" s="8"/>
    </row>
    <row r="734" spans="4:6" ht="14.5" customHeight="1">
      <c r="D734" s="14">
        <v>733</v>
      </c>
      <c r="E734" s="122">
        <v>703707</v>
      </c>
      <c r="F734" s="8"/>
    </row>
    <row r="735" spans="4:6" ht="14.5" customHeight="1">
      <c r="D735" s="14">
        <v>734</v>
      </c>
      <c r="E735" s="122">
        <v>704667</v>
      </c>
      <c r="F735" s="8"/>
    </row>
    <row r="736" spans="4:6" ht="14.5" customHeight="1">
      <c r="D736" s="14">
        <v>735</v>
      </c>
      <c r="E736" s="122">
        <v>705627</v>
      </c>
      <c r="F736" s="8"/>
    </row>
    <row r="737" spans="4:6" ht="14.5" customHeight="1">
      <c r="D737" s="14">
        <v>736</v>
      </c>
      <c r="E737" s="122">
        <v>706587</v>
      </c>
      <c r="F737" s="8"/>
    </row>
    <row r="738" spans="4:6" ht="14.5" customHeight="1">
      <c r="D738" s="14">
        <v>737</v>
      </c>
      <c r="E738" s="122">
        <v>707547</v>
      </c>
      <c r="F738" s="8"/>
    </row>
    <row r="739" spans="4:6" ht="14.5" customHeight="1">
      <c r="D739" s="14">
        <v>738</v>
      </c>
      <c r="E739" s="122">
        <v>708507</v>
      </c>
      <c r="F739" s="8"/>
    </row>
    <row r="740" spans="4:6" ht="14.5" customHeight="1">
      <c r="D740" s="14">
        <v>739</v>
      </c>
      <c r="E740" s="122">
        <v>709467</v>
      </c>
      <c r="F740" s="8"/>
    </row>
    <row r="741" spans="4:6" ht="14.5" customHeight="1">
      <c r="D741" s="14">
        <v>740</v>
      </c>
      <c r="E741" s="122">
        <v>710427</v>
      </c>
      <c r="F741" s="8"/>
    </row>
    <row r="742" spans="4:6" ht="14.5" customHeight="1">
      <c r="D742" s="14">
        <v>741</v>
      </c>
      <c r="E742" s="122">
        <v>711387</v>
      </c>
      <c r="F742" s="8"/>
    </row>
    <row r="743" spans="4:6" ht="14.5" customHeight="1">
      <c r="D743" s="14">
        <v>742</v>
      </c>
      <c r="E743" s="122">
        <v>712347</v>
      </c>
      <c r="F743" s="8"/>
    </row>
    <row r="744" spans="4:6" ht="14.5" customHeight="1">
      <c r="D744" s="14">
        <v>743</v>
      </c>
      <c r="E744" s="122">
        <v>713307</v>
      </c>
      <c r="F744" s="8"/>
    </row>
    <row r="745" spans="4:6" ht="14.5" customHeight="1">
      <c r="D745" s="14">
        <v>744</v>
      </c>
      <c r="E745" s="122">
        <v>714267</v>
      </c>
      <c r="F745" s="8"/>
    </row>
    <row r="746" spans="4:6" ht="14.5" customHeight="1">
      <c r="D746" s="14">
        <v>745</v>
      </c>
      <c r="E746" s="122">
        <v>715227</v>
      </c>
      <c r="F746" s="8"/>
    </row>
    <row r="747" spans="4:6" ht="14.5" customHeight="1">
      <c r="D747" s="14">
        <v>746</v>
      </c>
      <c r="E747" s="122">
        <v>716187</v>
      </c>
      <c r="F747" s="8"/>
    </row>
    <row r="748" spans="4:6" ht="14.5" customHeight="1">
      <c r="D748" s="14">
        <v>747</v>
      </c>
      <c r="E748" s="122">
        <v>717147</v>
      </c>
      <c r="F748" s="8"/>
    </row>
    <row r="749" spans="4:6" ht="14.5" customHeight="1">
      <c r="D749" s="14">
        <v>748</v>
      </c>
      <c r="E749" s="122">
        <v>718107</v>
      </c>
      <c r="F749" s="8"/>
    </row>
    <row r="750" spans="4:6" ht="14.5" customHeight="1">
      <c r="D750" s="14">
        <v>749</v>
      </c>
      <c r="E750" s="122">
        <v>719067</v>
      </c>
      <c r="F750" s="8"/>
    </row>
    <row r="751" spans="4:6" ht="14.5" customHeight="1">
      <c r="D751" s="14">
        <v>750</v>
      </c>
      <c r="E751" s="122">
        <v>720027</v>
      </c>
      <c r="F751" s="8"/>
    </row>
    <row r="752" spans="4:6" ht="14.5" customHeight="1">
      <c r="D752" s="14">
        <v>751</v>
      </c>
      <c r="E752" s="122">
        <v>720988</v>
      </c>
      <c r="F752" s="8"/>
    </row>
    <row r="753" spans="4:6" ht="14.5" customHeight="1">
      <c r="D753" s="14">
        <v>752</v>
      </c>
      <c r="E753" s="122">
        <v>721948</v>
      </c>
      <c r="F753" s="8"/>
    </row>
    <row r="754" spans="4:6" ht="14.5" customHeight="1">
      <c r="D754" s="14">
        <v>753</v>
      </c>
      <c r="E754" s="122">
        <v>722908</v>
      </c>
      <c r="F754" s="8"/>
    </row>
    <row r="755" spans="4:6" ht="14.5" customHeight="1">
      <c r="D755" s="14">
        <v>754</v>
      </c>
      <c r="E755" s="122">
        <v>723868</v>
      </c>
      <c r="F755" s="8"/>
    </row>
    <row r="756" spans="4:6" ht="14.5" customHeight="1">
      <c r="D756" s="14">
        <v>755</v>
      </c>
      <c r="E756" s="122">
        <v>724828</v>
      </c>
      <c r="F756" s="8"/>
    </row>
    <row r="757" spans="4:6" ht="14.5" customHeight="1">
      <c r="D757" s="14">
        <v>756</v>
      </c>
      <c r="E757" s="122">
        <v>725788</v>
      </c>
      <c r="F757" s="8"/>
    </row>
    <row r="758" spans="4:6" ht="14.5" customHeight="1">
      <c r="D758" s="14">
        <v>757</v>
      </c>
      <c r="E758" s="122">
        <v>726748</v>
      </c>
      <c r="F758" s="8"/>
    </row>
    <row r="759" spans="4:6" ht="14.5" customHeight="1">
      <c r="D759" s="14">
        <v>758</v>
      </c>
      <c r="E759" s="122">
        <v>727708</v>
      </c>
      <c r="F759" s="8"/>
    </row>
    <row r="760" spans="4:6" ht="14.5" customHeight="1">
      <c r="D760" s="14">
        <v>759</v>
      </c>
      <c r="E760" s="122">
        <v>728668</v>
      </c>
      <c r="F760" s="8"/>
    </row>
    <row r="761" spans="4:6" ht="14.5" customHeight="1">
      <c r="D761" s="14">
        <v>760</v>
      </c>
      <c r="E761" s="122">
        <v>729628</v>
      </c>
      <c r="F761" s="8"/>
    </row>
    <row r="762" spans="4:6" ht="14.5" customHeight="1">
      <c r="D762" s="14">
        <v>761</v>
      </c>
      <c r="E762" s="122">
        <v>730588</v>
      </c>
      <c r="F762" s="8"/>
    </row>
    <row r="763" spans="4:6" ht="14.5" customHeight="1">
      <c r="D763" s="14">
        <v>762</v>
      </c>
      <c r="E763" s="122">
        <v>731548</v>
      </c>
      <c r="F763" s="8"/>
    </row>
    <row r="764" spans="4:6" ht="14.5" customHeight="1">
      <c r="D764" s="14">
        <v>763</v>
      </c>
      <c r="E764" s="122">
        <v>732508</v>
      </c>
      <c r="F764" s="8"/>
    </row>
    <row r="765" spans="4:6" ht="14.5" customHeight="1">
      <c r="D765" s="14">
        <v>764</v>
      </c>
      <c r="E765" s="122">
        <v>733468</v>
      </c>
      <c r="F765" s="8"/>
    </row>
    <row r="766" spans="4:6" ht="14.5" customHeight="1">
      <c r="D766" s="14">
        <v>765</v>
      </c>
      <c r="E766" s="122">
        <v>734428</v>
      </c>
      <c r="F766" s="8"/>
    </row>
    <row r="767" spans="4:6" ht="14.5" customHeight="1">
      <c r="D767" s="14">
        <v>766</v>
      </c>
      <c r="E767" s="122">
        <v>735388</v>
      </c>
      <c r="F767" s="8"/>
    </row>
    <row r="768" spans="4:6" ht="14.5" customHeight="1">
      <c r="D768" s="14">
        <v>767</v>
      </c>
      <c r="E768" s="122">
        <v>736348</v>
      </c>
      <c r="F768" s="8"/>
    </row>
    <row r="769" spans="4:6" ht="14.5" customHeight="1">
      <c r="D769" s="14">
        <v>768</v>
      </c>
      <c r="E769" s="122">
        <v>737308</v>
      </c>
      <c r="F769" s="8"/>
    </row>
    <row r="770" spans="4:6" ht="14.5" customHeight="1">
      <c r="D770" s="14">
        <v>769</v>
      </c>
      <c r="E770" s="122">
        <v>738268</v>
      </c>
      <c r="F770" s="8"/>
    </row>
    <row r="771" spans="4:6" ht="14.5" customHeight="1">
      <c r="D771" s="14">
        <v>770</v>
      </c>
      <c r="E771" s="122">
        <v>739228</v>
      </c>
      <c r="F771" s="8"/>
    </row>
    <row r="772" spans="4:6" ht="14.5" customHeight="1">
      <c r="D772" s="14">
        <v>771</v>
      </c>
      <c r="E772" s="122">
        <v>740188</v>
      </c>
      <c r="F772" s="8"/>
    </row>
    <row r="773" spans="4:6" ht="14.5" customHeight="1">
      <c r="D773" s="14">
        <v>772</v>
      </c>
      <c r="E773" s="122">
        <v>741148</v>
      </c>
      <c r="F773" s="8"/>
    </row>
    <row r="774" spans="4:6" ht="14.5" customHeight="1">
      <c r="D774" s="14">
        <v>773</v>
      </c>
      <c r="E774" s="122">
        <v>742108</v>
      </c>
      <c r="F774" s="8"/>
    </row>
    <row r="775" spans="4:6" ht="14.5" customHeight="1">
      <c r="D775" s="14">
        <v>774</v>
      </c>
      <c r="E775" s="122">
        <v>743068</v>
      </c>
      <c r="F775" s="8"/>
    </row>
    <row r="776" spans="4:6" ht="14.5" customHeight="1">
      <c r="D776" s="14">
        <v>775</v>
      </c>
      <c r="E776" s="122">
        <v>744028</v>
      </c>
      <c r="F776" s="8"/>
    </row>
    <row r="777" spans="4:6" ht="14.5" customHeight="1">
      <c r="D777" s="14">
        <v>776</v>
      </c>
      <c r="E777" s="122">
        <v>744988</v>
      </c>
      <c r="F777" s="8"/>
    </row>
    <row r="778" spans="4:6" ht="14.5" customHeight="1">
      <c r="D778" s="14">
        <v>777</v>
      </c>
      <c r="E778" s="122">
        <v>745948</v>
      </c>
      <c r="F778" s="8"/>
    </row>
    <row r="779" spans="4:6" ht="14.5" customHeight="1">
      <c r="D779" s="14">
        <v>778</v>
      </c>
      <c r="E779" s="122">
        <v>746909</v>
      </c>
      <c r="F779" s="8"/>
    </row>
    <row r="780" spans="4:6" ht="14.5" customHeight="1">
      <c r="D780" s="14">
        <v>779</v>
      </c>
      <c r="E780" s="122">
        <v>747869</v>
      </c>
      <c r="F780" s="8"/>
    </row>
    <row r="781" spans="4:6" ht="14.5" customHeight="1">
      <c r="D781" s="14">
        <v>780</v>
      </c>
      <c r="E781" s="122">
        <v>748829</v>
      </c>
      <c r="F781" s="8"/>
    </row>
    <row r="782" spans="4:6" ht="14.5" customHeight="1">
      <c r="D782" s="14">
        <v>781</v>
      </c>
      <c r="E782" s="122">
        <v>749789</v>
      </c>
      <c r="F782" s="8"/>
    </row>
    <row r="783" spans="4:6" ht="14.5" customHeight="1">
      <c r="D783" s="14">
        <v>782</v>
      </c>
      <c r="E783" s="122">
        <v>750749</v>
      </c>
      <c r="F783" s="8"/>
    </row>
    <row r="784" spans="4:6" ht="14.5" customHeight="1">
      <c r="D784" s="14">
        <v>783</v>
      </c>
      <c r="E784" s="122">
        <v>751709</v>
      </c>
      <c r="F784" s="8"/>
    </row>
    <row r="785" spans="4:6" ht="14.5" customHeight="1">
      <c r="D785" s="14">
        <v>784</v>
      </c>
      <c r="E785" s="122">
        <v>752669</v>
      </c>
      <c r="F785" s="8"/>
    </row>
    <row r="786" spans="4:6" ht="14.5" customHeight="1">
      <c r="D786" s="14">
        <v>785</v>
      </c>
      <c r="E786" s="122">
        <v>753629</v>
      </c>
      <c r="F786" s="8"/>
    </row>
    <row r="787" spans="4:6" ht="14.5" customHeight="1">
      <c r="D787" s="14">
        <v>786</v>
      </c>
      <c r="E787" s="122">
        <v>754589</v>
      </c>
      <c r="F787" s="8"/>
    </row>
    <row r="788" spans="4:6" ht="14.5" customHeight="1">
      <c r="D788" s="14">
        <v>787</v>
      </c>
      <c r="E788" s="122">
        <v>755549</v>
      </c>
      <c r="F788" s="8"/>
    </row>
    <row r="789" spans="4:6" ht="14.5" customHeight="1">
      <c r="D789" s="14">
        <v>788</v>
      </c>
      <c r="E789" s="122">
        <v>756509</v>
      </c>
      <c r="F789" s="8"/>
    </row>
    <row r="790" spans="4:6" ht="14.5" customHeight="1">
      <c r="D790" s="14">
        <v>789</v>
      </c>
      <c r="E790" s="122">
        <v>757469</v>
      </c>
      <c r="F790" s="8"/>
    </row>
    <row r="791" spans="4:6" ht="14.5" customHeight="1">
      <c r="D791" s="14">
        <v>790</v>
      </c>
      <c r="E791" s="122">
        <v>758429</v>
      </c>
      <c r="F791" s="8"/>
    </row>
    <row r="792" spans="4:6" ht="14.5" customHeight="1">
      <c r="D792" s="14">
        <v>791</v>
      </c>
      <c r="E792" s="122">
        <v>759389</v>
      </c>
      <c r="F792" s="8"/>
    </row>
    <row r="793" spans="4:6" ht="14.5" customHeight="1">
      <c r="D793" s="14">
        <v>792</v>
      </c>
      <c r="E793" s="122">
        <v>760349</v>
      </c>
      <c r="F793" s="8"/>
    </row>
    <row r="794" spans="4:6" ht="14.5" customHeight="1">
      <c r="D794" s="14">
        <v>793</v>
      </c>
      <c r="E794" s="122">
        <v>761309</v>
      </c>
      <c r="F794" s="8"/>
    </row>
    <row r="795" spans="4:6" ht="14.5" customHeight="1">
      <c r="D795" s="14">
        <v>794</v>
      </c>
      <c r="E795" s="122">
        <v>762269</v>
      </c>
      <c r="F795" s="8"/>
    </row>
    <row r="796" spans="4:6" ht="14.5" customHeight="1">
      <c r="D796" s="14">
        <v>795</v>
      </c>
      <c r="E796" s="122">
        <v>763229</v>
      </c>
      <c r="F796" s="8"/>
    </row>
    <row r="797" spans="4:6" ht="14.5" customHeight="1">
      <c r="D797" s="14">
        <v>796</v>
      </c>
      <c r="E797" s="122">
        <v>764189</v>
      </c>
      <c r="F797" s="8"/>
    </row>
    <row r="798" spans="4:6" ht="14.5" customHeight="1">
      <c r="D798" s="14">
        <v>797</v>
      </c>
      <c r="E798" s="122">
        <v>765149</v>
      </c>
      <c r="F798" s="8"/>
    </row>
    <row r="799" spans="4:6" ht="14.5" customHeight="1">
      <c r="D799" s="14">
        <v>798</v>
      </c>
      <c r="E799" s="122">
        <v>766109</v>
      </c>
      <c r="F799" s="8"/>
    </row>
    <row r="800" spans="4:6" ht="14.5" customHeight="1">
      <c r="D800" s="14">
        <v>799</v>
      </c>
      <c r="E800" s="122">
        <v>767069</v>
      </c>
      <c r="F800" s="8"/>
    </row>
    <row r="801" spans="4:6" ht="14.5" customHeight="1">
      <c r="D801" s="14">
        <v>800</v>
      </c>
      <c r="E801" s="122">
        <v>768029</v>
      </c>
      <c r="F801" s="8"/>
    </row>
    <row r="802" spans="4:6" ht="14.5" customHeight="1">
      <c r="D802" s="14">
        <v>801</v>
      </c>
      <c r="E802" s="122">
        <v>768989</v>
      </c>
      <c r="F802" s="8"/>
    </row>
    <row r="803" spans="4:6" ht="14.5" customHeight="1">
      <c r="D803" s="14">
        <v>802</v>
      </c>
      <c r="E803" s="122">
        <v>769949</v>
      </c>
      <c r="F803" s="8"/>
    </row>
    <row r="804" spans="4:6" ht="14.5" customHeight="1">
      <c r="D804" s="14">
        <v>803</v>
      </c>
      <c r="E804" s="122">
        <v>770909</v>
      </c>
      <c r="F804" s="8"/>
    </row>
    <row r="805" spans="4:6" ht="14.5" customHeight="1">
      <c r="D805" s="14">
        <v>804</v>
      </c>
      <c r="E805" s="122">
        <v>771869</v>
      </c>
      <c r="F805" s="8"/>
    </row>
    <row r="806" spans="4:6" ht="14.5" customHeight="1">
      <c r="D806" s="14">
        <v>805</v>
      </c>
      <c r="E806" s="122">
        <v>772829</v>
      </c>
      <c r="F806" s="8"/>
    </row>
    <row r="807" spans="4:6" ht="14.5" customHeight="1">
      <c r="D807" s="14">
        <v>806</v>
      </c>
      <c r="E807" s="122">
        <v>773790</v>
      </c>
      <c r="F807" s="8"/>
    </row>
    <row r="808" spans="4:6" ht="14.5" customHeight="1">
      <c r="D808" s="14">
        <v>807</v>
      </c>
      <c r="E808" s="122">
        <v>774750</v>
      </c>
      <c r="F808" s="8"/>
    </row>
    <row r="809" spans="4:6" ht="14.5" customHeight="1">
      <c r="D809" s="14">
        <v>808</v>
      </c>
      <c r="E809" s="122">
        <v>775710</v>
      </c>
      <c r="F809" s="8"/>
    </row>
    <row r="810" spans="4:6" ht="14.5" customHeight="1">
      <c r="D810" s="14">
        <v>809</v>
      </c>
      <c r="E810" s="122">
        <v>776670</v>
      </c>
      <c r="F810" s="8"/>
    </row>
    <row r="811" spans="4:6" ht="14.5" customHeight="1">
      <c r="D811" s="14">
        <v>810</v>
      </c>
      <c r="E811" s="122">
        <v>777630</v>
      </c>
      <c r="F811" s="8"/>
    </row>
    <row r="812" spans="4:6" ht="14.5" customHeight="1">
      <c r="D812" s="14">
        <v>811</v>
      </c>
      <c r="E812" s="122">
        <v>778590</v>
      </c>
      <c r="F812" s="8"/>
    </row>
    <row r="813" spans="4:6" ht="14.5" customHeight="1">
      <c r="D813" s="14">
        <v>812</v>
      </c>
      <c r="E813" s="122">
        <v>779550</v>
      </c>
      <c r="F813" s="8"/>
    </row>
    <row r="814" spans="4:6" ht="14.5" customHeight="1">
      <c r="D814" s="14">
        <v>813</v>
      </c>
      <c r="E814" s="122">
        <v>780510</v>
      </c>
      <c r="F814" s="8"/>
    </row>
    <row r="815" spans="4:6" ht="14.5" customHeight="1">
      <c r="D815" s="14">
        <v>814</v>
      </c>
      <c r="E815" s="122">
        <v>781470</v>
      </c>
      <c r="F815" s="8"/>
    </row>
    <row r="816" spans="4:6" ht="14.5" customHeight="1">
      <c r="D816" s="14">
        <v>815</v>
      </c>
      <c r="E816" s="122">
        <v>782430</v>
      </c>
      <c r="F816" s="8"/>
    </row>
    <row r="817" spans="4:6" ht="14.5" customHeight="1">
      <c r="D817" s="14">
        <v>816</v>
      </c>
      <c r="E817" s="122">
        <v>783390</v>
      </c>
      <c r="F817" s="8"/>
    </row>
    <row r="818" spans="4:6" ht="14.5" customHeight="1">
      <c r="D818" s="14">
        <v>817</v>
      </c>
      <c r="E818" s="122">
        <v>784350</v>
      </c>
      <c r="F818" s="8"/>
    </row>
    <row r="819" spans="4:6" ht="14.5" customHeight="1">
      <c r="D819" s="14">
        <v>818</v>
      </c>
      <c r="E819" s="122">
        <v>785310</v>
      </c>
      <c r="F819" s="8"/>
    </row>
    <row r="820" spans="4:6" ht="14.5" customHeight="1">
      <c r="D820" s="14">
        <v>819</v>
      </c>
      <c r="E820" s="122">
        <v>786270</v>
      </c>
      <c r="F820" s="8"/>
    </row>
    <row r="821" spans="4:6" ht="14.5" customHeight="1">
      <c r="D821" s="14">
        <v>820</v>
      </c>
      <c r="E821" s="122">
        <v>787230</v>
      </c>
      <c r="F821" s="8"/>
    </row>
    <row r="822" spans="4:6" ht="14.5" customHeight="1">
      <c r="D822" s="14">
        <v>821</v>
      </c>
      <c r="E822" s="122">
        <v>788190</v>
      </c>
      <c r="F822" s="8"/>
    </row>
    <row r="823" spans="4:6" ht="14.5" customHeight="1">
      <c r="D823" s="14">
        <v>822</v>
      </c>
      <c r="E823" s="122">
        <v>789150</v>
      </c>
      <c r="F823" s="8"/>
    </row>
    <row r="824" spans="4:6" ht="14.5" customHeight="1">
      <c r="D824" s="14">
        <v>823</v>
      </c>
      <c r="E824" s="122">
        <v>790110</v>
      </c>
      <c r="F824" s="8"/>
    </row>
    <row r="825" spans="4:6" ht="14.5" customHeight="1">
      <c r="D825" s="14">
        <v>824</v>
      </c>
      <c r="E825" s="122">
        <v>791070</v>
      </c>
      <c r="F825" s="8"/>
    </row>
    <row r="826" spans="4:6" ht="14.5" customHeight="1">
      <c r="D826" s="14">
        <v>825</v>
      </c>
      <c r="E826" s="122">
        <v>792030</v>
      </c>
      <c r="F826" s="8"/>
    </row>
    <row r="827" spans="4:6" ht="14.5" customHeight="1">
      <c r="D827" s="14">
        <v>826</v>
      </c>
      <c r="E827" s="122">
        <v>792990</v>
      </c>
      <c r="F827" s="8"/>
    </row>
    <row r="828" spans="4:6" ht="14.5" customHeight="1">
      <c r="D828" s="14">
        <v>827</v>
      </c>
      <c r="E828" s="122">
        <v>793950</v>
      </c>
      <c r="F828" s="8"/>
    </row>
    <row r="829" spans="4:6" ht="14.5" customHeight="1">
      <c r="D829" s="14">
        <v>828</v>
      </c>
      <c r="E829" s="122">
        <v>794910</v>
      </c>
      <c r="F829" s="8"/>
    </row>
    <row r="830" spans="4:6" ht="14.5" customHeight="1">
      <c r="D830" s="14">
        <v>829</v>
      </c>
      <c r="E830" s="122">
        <v>795870</v>
      </c>
      <c r="F830" s="8"/>
    </row>
    <row r="831" spans="4:6" ht="14.5" customHeight="1">
      <c r="D831" s="14">
        <v>830</v>
      </c>
      <c r="E831" s="122">
        <v>796830</v>
      </c>
      <c r="F831" s="8"/>
    </row>
    <row r="832" spans="4:6" ht="14.5" customHeight="1">
      <c r="D832" s="14">
        <v>831</v>
      </c>
      <c r="E832" s="122">
        <v>797790</v>
      </c>
      <c r="F832" s="8"/>
    </row>
    <row r="833" spans="4:6" ht="14.5" customHeight="1">
      <c r="D833" s="14">
        <v>832</v>
      </c>
      <c r="E833" s="122">
        <v>798750</v>
      </c>
      <c r="F833" s="8"/>
    </row>
    <row r="834" spans="4:6" ht="14.5" customHeight="1">
      <c r="D834" s="14">
        <v>833</v>
      </c>
      <c r="E834" s="122">
        <v>799710</v>
      </c>
      <c r="F834" s="8"/>
    </row>
    <row r="835" spans="4:6" ht="14.5" customHeight="1">
      <c r="D835" s="14">
        <v>834</v>
      </c>
      <c r="E835" s="122">
        <v>800671</v>
      </c>
      <c r="F835" s="8"/>
    </row>
    <row r="836" spans="4:6" ht="14.5" customHeight="1">
      <c r="D836" s="14">
        <v>835</v>
      </c>
      <c r="E836" s="122">
        <v>801631</v>
      </c>
      <c r="F836" s="8"/>
    </row>
    <row r="837" spans="4:6" ht="14.5" customHeight="1">
      <c r="D837" s="14">
        <v>836</v>
      </c>
      <c r="E837" s="122">
        <v>802591</v>
      </c>
      <c r="F837" s="8"/>
    </row>
    <row r="838" spans="4:6" ht="14.5" customHeight="1">
      <c r="D838" s="14">
        <v>837</v>
      </c>
      <c r="E838" s="122">
        <v>803551</v>
      </c>
      <c r="F838" s="8"/>
    </row>
    <row r="839" spans="4:6" ht="14.5" customHeight="1">
      <c r="D839" s="14">
        <v>838</v>
      </c>
      <c r="E839" s="122">
        <v>804511</v>
      </c>
      <c r="F839" s="8"/>
    </row>
    <row r="840" spans="4:6" ht="14.5" customHeight="1">
      <c r="D840" s="14">
        <v>839</v>
      </c>
      <c r="E840" s="122">
        <v>805471</v>
      </c>
      <c r="F840" s="8"/>
    </row>
    <row r="841" spans="4:6" ht="14.5" customHeight="1">
      <c r="D841" s="14">
        <v>840</v>
      </c>
      <c r="E841" s="122">
        <v>806431</v>
      </c>
      <c r="F841" s="8"/>
    </row>
    <row r="842" spans="4:6" ht="14.5" customHeight="1">
      <c r="D842" s="14">
        <v>841</v>
      </c>
      <c r="E842" s="122">
        <v>807391</v>
      </c>
      <c r="F842" s="8"/>
    </row>
    <row r="843" spans="4:6" ht="14.5" customHeight="1">
      <c r="D843" s="14">
        <v>842</v>
      </c>
      <c r="E843" s="122">
        <v>808351</v>
      </c>
      <c r="F843" s="8"/>
    </row>
    <row r="844" spans="4:6" ht="14.5" customHeight="1">
      <c r="D844" s="14">
        <v>843</v>
      </c>
      <c r="E844" s="122">
        <v>809311</v>
      </c>
      <c r="F844" s="8"/>
    </row>
    <row r="845" spans="4:6" ht="14.5" customHeight="1">
      <c r="D845" s="14">
        <v>844</v>
      </c>
      <c r="E845" s="122">
        <v>810271</v>
      </c>
      <c r="F845" s="8"/>
    </row>
    <row r="846" spans="4:6" ht="14.5" customHeight="1">
      <c r="D846" s="14">
        <v>845</v>
      </c>
      <c r="E846" s="122">
        <v>811231</v>
      </c>
      <c r="F846" s="8"/>
    </row>
    <row r="847" spans="4:6" ht="14.5" customHeight="1">
      <c r="D847" s="14">
        <v>846</v>
      </c>
      <c r="E847" s="122">
        <v>812191</v>
      </c>
      <c r="F847" s="8"/>
    </row>
    <row r="848" spans="4:6" ht="14.5" customHeight="1">
      <c r="D848" s="14">
        <v>847</v>
      </c>
      <c r="E848" s="122">
        <v>813151</v>
      </c>
      <c r="F848" s="8"/>
    </row>
    <row r="849" spans="4:6" ht="14.5" customHeight="1">
      <c r="D849" s="14">
        <v>848</v>
      </c>
      <c r="E849" s="122">
        <v>814111</v>
      </c>
      <c r="F849" s="8"/>
    </row>
    <row r="850" spans="4:6" ht="14.5" customHeight="1">
      <c r="D850" s="14">
        <v>849</v>
      </c>
      <c r="E850" s="122">
        <v>815071</v>
      </c>
      <c r="F850" s="8"/>
    </row>
    <row r="851" spans="4:6" ht="14.5" customHeight="1">
      <c r="D851" s="14">
        <v>850</v>
      </c>
      <c r="E851" s="122">
        <v>816031</v>
      </c>
      <c r="F851" s="8"/>
    </row>
    <row r="852" spans="4:6" ht="14.5" customHeight="1">
      <c r="D852" s="14">
        <v>851</v>
      </c>
      <c r="E852" s="122">
        <v>816991</v>
      </c>
      <c r="F852" s="8"/>
    </row>
    <row r="853" spans="4:6" ht="14.5" customHeight="1">
      <c r="D853" s="14">
        <v>852</v>
      </c>
      <c r="E853" s="122">
        <v>817951</v>
      </c>
      <c r="F853" s="8"/>
    </row>
    <row r="854" spans="4:6" ht="14.5" customHeight="1">
      <c r="D854" s="14">
        <v>853</v>
      </c>
      <c r="E854" s="122">
        <v>818911</v>
      </c>
      <c r="F854" s="8"/>
    </row>
    <row r="855" spans="4:6" ht="14.5" customHeight="1">
      <c r="D855" s="14">
        <v>854</v>
      </c>
      <c r="E855" s="122">
        <v>819871</v>
      </c>
      <c r="F855" s="8"/>
    </row>
    <row r="856" spans="4:6" ht="14.5" customHeight="1">
      <c r="D856" s="14">
        <v>855</v>
      </c>
      <c r="E856" s="122">
        <v>820831</v>
      </c>
      <c r="F856" s="8"/>
    </row>
    <row r="857" spans="4:6" ht="14.5" customHeight="1">
      <c r="D857" s="14">
        <v>856</v>
      </c>
      <c r="E857" s="122">
        <v>821791</v>
      </c>
      <c r="F857" s="8"/>
    </row>
    <row r="858" spans="4:6" ht="14.5" customHeight="1">
      <c r="D858" s="14">
        <v>857</v>
      </c>
      <c r="E858" s="122">
        <v>822751</v>
      </c>
      <c r="F858" s="8"/>
    </row>
    <row r="859" spans="4:6" ht="14.5" customHeight="1">
      <c r="D859" s="14">
        <v>858</v>
      </c>
      <c r="E859" s="122">
        <v>823711</v>
      </c>
      <c r="F859" s="8"/>
    </row>
    <row r="860" spans="4:6" ht="14.5" customHeight="1">
      <c r="D860" s="14">
        <v>859</v>
      </c>
      <c r="E860" s="122">
        <v>824671</v>
      </c>
      <c r="F860" s="8"/>
    </row>
    <row r="861" spans="4:6" ht="14.5" customHeight="1">
      <c r="D861" s="14">
        <v>860</v>
      </c>
      <c r="E861" s="122">
        <v>825631</v>
      </c>
      <c r="F861" s="8"/>
    </row>
    <row r="862" spans="4:6" ht="14.5" customHeight="1">
      <c r="D862" s="14">
        <v>861</v>
      </c>
      <c r="E862" s="122">
        <v>826591</v>
      </c>
      <c r="F862" s="8"/>
    </row>
    <row r="863" spans="4:6" ht="14.5" customHeight="1">
      <c r="D863" s="14">
        <v>862</v>
      </c>
      <c r="E863" s="122">
        <v>827552</v>
      </c>
      <c r="F863" s="8"/>
    </row>
    <row r="864" spans="4:6" ht="14.5" customHeight="1">
      <c r="D864" s="14">
        <v>863</v>
      </c>
      <c r="E864" s="122">
        <v>828512</v>
      </c>
      <c r="F864" s="8"/>
    </row>
    <row r="865" spans="4:6" ht="14.5" customHeight="1">
      <c r="D865" s="14">
        <v>864</v>
      </c>
      <c r="E865" s="122">
        <v>829472</v>
      </c>
      <c r="F865" s="8"/>
    </row>
    <row r="866" spans="4:6" ht="14.5" customHeight="1">
      <c r="D866" s="14">
        <v>865</v>
      </c>
      <c r="E866" s="122">
        <v>830432</v>
      </c>
      <c r="F866" s="8"/>
    </row>
    <row r="867" spans="4:6" ht="14.5" customHeight="1">
      <c r="D867" s="14">
        <v>866</v>
      </c>
      <c r="E867" s="122">
        <v>831392</v>
      </c>
      <c r="F867" s="8"/>
    </row>
    <row r="868" spans="4:6" ht="14.5" customHeight="1">
      <c r="D868" s="14">
        <v>867</v>
      </c>
      <c r="E868" s="122">
        <v>832352</v>
      </c>
      <c r="F868" s="8"/>
    </row>
    <row r="869" spans="4:6" ht="14.5" customHeight="1">
      <c r="D869" s="14">
        <v>868</v>
      </c>
      <c r="E869" s="122">
        <v>833312</v>
      </c>
      <c r="F869" s="8"/>
    </row>
    <row r="870" spans="4:6" ht="14.5" customHeight="1">
      <c r="D870" s="14">
        <v>869</v>
      </c>
      <c r="E870" s="122">
        <v>834272</v>
      </c>
      <c r="F870" s="8"/>
    </row>
    <row r="871" spans="4:6" ht="14.5" customHeight="1">
      <c r="D871" s="14">
        <v>870</v>
      </c>
      <c r="E871" s="122">
        <v>835232</v>
      </c>
      <c r="F871" s="8"/>
    </row>
    <row r="872" spans="4:6" ht="14.5" customHeight="1">
      <c r="D872" s="14">
        <v>871</v>
      </c>
      <c r="E872" s="122">
        <v>836192</v>
      </c>
      <c r="F872" s="8"/>
    </row>
    <row r="873" spans="4:6" ht="14.5" customHeight="1">
      <c r="D873" s="14">
        <v>872</v>
      </c>
      <c r="E873" s="122">
        <v>837152</v>
      </c>
      <c r="F873" s="8"/>
    </row>
    <row r="874" spans="4:6" ht="14.5" customHeight="1">
      <c r="D874" s="14">
        <v>873</v>
      </c>
      <c r="E874" s="122">
        <v>838112</v>
      </c>
      <c r="F874" s="8"/>
    </row>
    <row r="875" spans="4:6" ht="14.5" customHeight="1">
      <c r="D875" s="14">
        <v>874</v>
      </c>
      <c r="E875" s="122">
        <v>839072</v>
      </c>
      <c r="F875" s="8"/>
    </row>
    <row r="876" spans="4:6" ht="14.5" customHeight="1">
      <c r="D876" s="14">
        <v>875</v>
      </c>
      <c r="E876" s="122">
        <v>840032</v>
      </c>
      <c r="F876" s="8"/>
    </row>
    <row r="877" spans="4:6" ht="14.5" customHeight="1">
      <c r="D877" s="14">
        <v>876</v>
      </c>
      <c r="E877" s="122">
        <v>840992</v>
      </c>
      <c r="F877" s="8"/>
    </row>
    <row r="878" spans="4:6" ht="14.5" customHeight="1">
      <c r="D878" s="14">
        <v>877</v>
      </c>
      <c r="E878" s="122">
        <v>841952</v>
      </c>
      <c r="F878" s="8"/>
    </row>
    <row r="879" spans="4:6" ht="14.5" customHeight="1">
      <c r="D879" s="14">
        <v>878</v>
      </c>
      <c r="E879" s="122">
        <v>842912</v>
      </c>
      <c r="F879" s="8"/>
    </row>
    <row r="880" spans="4:6" ht="14.5" customHeight="1">
      <c r="D880" s="14">
        <v>879</v>
      </c>
      <c r="E880" s="122">
        <v>843872</v>
      </c>
      <c r="F880" s="8"/>
    </row>
    <row r="881" spans="4:6" ht="14.5" customHeight="1">
      <c r="D881" s="14">
        <v>880</v>
      </c>
      <c r="E881" s="122">
        <v>844832</v>
      </c>
      <c r="F881" s="8"/>
    </row>
    <row r="882" spans="4:6" ht="14.5" customHeight="1">
      <c r="D882" s="14">
        <v>881</v>
      </c>
      <c r="E882" s="122">
        <v>845792</v>
      </c>
      <c r="F882" s="8"/>
    </row>
    <row r="883" spans="4:6" ht="14.5" customHeight="1">
      <c r="D883" s="14">
        <v>882</v>
      </c>
      <c r="E883" s="122">
        <v>846752</v>
      </c>
      <c r="F883" s="8"/>
    </row>
    <row r="884" spans="4:6" ht="14.5" customHeight="1">
      <c r="D884" s="14">
        <v>883</v>
      </c>
      <c r="E884" s="122">
        <v>847712</v>
      </c>
      <c r="F884" s="8"/>
    </row>
    <row r="885" spans="4:6" ht="14.5" customHeight="1">
      <c r="D885" s="14">
        <v>884</v>
      </c>
      <c r="E885" s="122">
        <v>848672</v>
      </c>
      <c r="F885" s="8"/>
    </row>
    <row r="886" spans="4:6" ht="14.5" customHeight="1">
      <c r="D886" s="14">
        <v>885</v>
      </c>
      <c r="E886" s="122">
        <v>849632</v>
      </c>
      <c r="F886" s="8"/>
    </row>
    <row r="887" spans="4:6" ht="14.5" customHeight="1">
      <c r="D887" s="14">
        <v>886</v>
      </c>
      <c r="E887" s="122">
        <v>850592</v>
      </c>
      <c r="F887" s="8"/>
    </row>
    <row r="888" spans="4:6" ht="14.5" customHeight="1">
      <c r="D888" s="14">
        <v>887</v>
      </c>
      <c r="E888" s="122">
        <v>851552</v>
      </c>
      <c r="F888" s="8"/>
    </row>
    <row r="889" spans="4:6" ht="14.5" customHeight="1">
      <c r="D889" s="14">
        <v>888</v>
      </c>
      <c r="E889" s="122">
        <v>852512</v>
      </c>
      <c r="F889" s="8"/>
    </row>
    <row r="890" spans="4:6" ht="14.5" customHeight="1">
      <c r="D890" s="14">
        <v>889</v>
      </c>
      <c r="E890" s="122">
        <v>853473</v>
      </c>
      <c r="F890" s="8"/>
    </row>
    <row r="891" spans="4:6" ht="14.5" customHeight="1">
      <c r="D891" s="14">
        <v>890</v>
      </c>
      <c r="E891" s="122">
        <v>854433</v>
      </c>
      <c r="F891" s="8"/>
    </row>
    <row r="892" spans="4:6" ht="14.5" customHeight="1">
      <c r="D892" s="14">
        <v>891</v>
      </c>
      <c r="E892" s="122">
        <v>855393</v>
      </c>
      <c r="F892" s="8"/>
    </row>
    <row r="893" spans="4:6" ht="14.5" customHeight="1">
      <c r="D893" s="14">
        <v>892</v>
      </c>
      <c r="E893" s="122">
        <v>856353</v>
      </c>
      <c r="F893" s="8"/>
    </row>
    <row r="894" spans="4:6" ht="14.5" customHeight="1">
      <c r="D894" s="14">
        <v>893</v>
      </c>
      <c r="E894" s="122">
        <v>857313</v>
      </c>
      <c r="F894" s="8"/>
    </row>
    <row r="895" spans="4:6" ht="14.5" customHeight="1">
      <c r="D895" s="14">
        <v>894</v>
      </c>
      <c r="E895" s="122">
        <v>858273</v>
      </c>
      <c r="F895" s="8"/>
    </row>
    <row r="896" spans="4:6" ht="14.5" customHeight="1">
      <c r="D896" s="14">
        <v>895</v>
      </c>
      <c r="E896" s="122">
        <v>859233</v>
      </c>
      <c r="F896" s="8"/>
    </row>
    <row r="897" spans="4:6" ht="14.5" customHeight="1">
      <c r="D897" s="14">
        <v>896</v>
      </c>
      <c r="E897" s="122">
        <v>860193</v>
      </c>
      <c r="F897" s="8"/>
    </row>
    <row r="898" spans="4:6" ht="14.5" customHeight="1">
      <c r="D898" s="14">
        <v>897</v>
      </c>
      <c r="E898" s="122">
        <v>861153</v>
      </c>
      <c r="F898" s="8"/>
    </row>
    <row r="899" spans="4:6" ht="14.5" customHeight="1">
      <c r="D899" s="14">
        <v>898</v>
      </c>
      <c r="E899" s="122">
        <v>862113</v>
      </c>
      <c r="F899" s="8"/>
    </row>
    <row r="900" spans="4:6" ht="14.5" customHeight="1">
      <c r="D900" s="14">
        <v>899</v>
      </c>
      <c r="E900" s="122">
        <v>863073</v>
      </c>
      <c r="F900" s="8"/>
    </row>
    <row r="901" spans="4:6" ht="14.5" customHeight="1">
      <c r="D901" s="14">
        <v>900</v>
      </c>
      <c r="E901" s="122">
        <v>864033</v>
      </c>
      <c r="F901" s="8"/>
    </row>
    <row r="902" spans="4:6" ht="14.5" customHeight="1">
      <c r="D902" s="14">
        <v>901</v>
      </c>
      <c r="E902" s="122">
        <v>864993</v>
      </c>
      <c r="F902" s="8"/>
    </row>
    <row r="903" spans="4:6" ht="14.5" customHeight="1">
      <c r="D903" s="14">
        <v>902</v>
      </c>
      <c r="E903" s="122">
        <v>865953</v>
      </c>
      <c r="F903" s="8"/>
    </row>
    <row r="904" spans="4:6" ht="14.5" customHeight="1">
      <c r="D904" s="14">
        <v>903</v>
      </c>
      <c r="E904" s="122">
        <v>866913</v>
      </c>
      <c r="F904" s="8"/>
    </row>
    <row r="905" spans="4:6" ht="14.5" customHeight="1">
      <c r="D905" s="14">
        <v>904</v>
      </c>
      <c r="E905" s="122">
        <v>867873</v>
      </c>
      <c r="F905" s="8"/>
    </row>
    <row r="906" spans="4:6" ht="14.5" customHeight="1">
      <c r="D906" s="14">
        <v>905</v>
      </c>
      <c r="E906" s="122">
        <v>868833</v>
      </c>
      <c r="F906" s="8"/>
    </row>
    <row r="907" spans="4:6" ht="14.5" customHeight="1">
      <c r="D907" s="14">
        <v>906</v>
      </c>
      <c r="E907" s="122">
        <v>869793</v>
      </c>
      <c r="F907" s="8"/>
    </row>
    <row r="908" spans="4:6" ht="14.5" customHeight="1">
      <c r="D908" s="14">
        <v>907</v>
      </c>
      <c r="E908" s="122">
        <v>870753</v>
      </c>
      <c r="F908" s="8"/>
    </row>
    <row r="909" spans="4:6" ht="14.5" customHeight="1">
      <c r="D909" s="14">
        <v>908</v>
      </c>
      <c r="E909" s="122">
        <v>871713</v>
      </c>
      <c r="F909" s="8"/>
    </row>
    <row r="910" spans="4:6" ht="14.5" customHeight="1">
      <c r="D910" s="14">
        <v>909</v>
      </c>
      <c r="E910" s="122">
        <v>872673</v>
      </c>
      <c r="F910" s="8"/>
    </row>
    <row r="911" spans="4:6" ht="14.5" customHeight="1">
      <c r="D911" s="14">
        <v>910</v>
      </c>
      <c r="E911" s="122">
        <v>873633</v>
      </c>
      <c r="F911" s="8"/>
    </row>
    <row r="912" spans="4:6" ht="14.5" customHeight="1">
      <c r="D912" s="14">
        <v>911</v>
      </c>
      <c r="E912" s="122">
        <v>874593</v>
      </c>
      <c r="F912" s="8"/>
    </row>
    <row r="913" spans="4:6" ht="14.5" customHeight="1">
      <c r="D913" s="14">
        <v>912</v>
      </c>
      <c r="E913" s="122">
        <v>875553</v>
      </c>
      <c r="F913" s="8"/>
    </row>
    <row r="914" spans="4:6" ht="14.5" customHeight="1">
      <c r="D914" s="14">
        <v>913</v>
      </c>
      <c r="E914" s="122">
        <v>876513</v>
      </c>
      <c r="F914" s="8"/>
    </row>
    <row r="915" spans="4:6" ht="14.5" customHeight="1">
      <c r="D915" s="14">
        <v>914</v>
      </c>
      <c r="E915" s="122">
        <v>877473</v>
      </c>
      <c r="F915" s="8"/>
    </row>
    <row r="916" spans="4:6" ht="14.5" customHeight="1">
      <c r="D916" s="14">
        <v>915</v>
      </c>
      <c r="E916" s="122">
        <v>878433</v>
      </c>
      <c r="F916" s="8"/>
    </row>
    <row r="917" spans="4:6" ht="14.5" customHeight="1">
      <c r="D917" s="14">
        <v>916</v>
      </c>
      <c r="E917" s="122">
        <v>879393</v>
      </c>
      <c r="F917" s="8"/>
    </row>
    <row r="918" spans="4:6" ht="14.5" customHeight="1">
      <c r="D918" s="14">
        <v>917</v>
      </c>
      <c r="E918" s="122">
        <v>880354</v>
      </c>
      <c r="F918" s="8"/>
    </row>
    <row r="919" spans="4:6" ht="14.5" customHeight="1">
      <c r="D919" s="14">
        <v>918</v>
      </c>
      <c r="E919" s="122">
        <v>881314</v>
      </c>
      <c r="F919" s="8"/>
    </row>
    <row r="920" spans="4:6" ht="14.5" customHeight="1">
      <c r="D920" s="14">
        <v>919</v>
      </c>
      <c r="E920" s="122">
        <v>882274</v>
      </c>
      <c r="F920" s="8"/>
    </row>
    <row r="921" spans="4:6" ht="14.5" customHeight="1">
      <c r="D921" s="14">
        <v>920</v>
      </c>
      <c r="E921" s="122">
        <v>883234</v>
      </c>
      <c r="F921" s="8"/>
    </row>
    <row r="922" spans="4:6" ht="14.5" customHeight="1">
      <c r="D922" s="14">
        <v>921</v>
      </c>
      <c r="E922" s="122">
        <v>884194</v>
      </c>
      <c r="F922" s="8"/>
    </row>
    <row r="923" spans="4:6" ht="14.5" customHeight="1">
      <c r="D923" s="14">
        <v>922</v>
      </c>
      <c r="E923" s="122">
        <v>885154</v>
      </c>
      <c r="F923" s="8"/>
    </row>
    <row r="924" spans="4:6" ht="14.5" customHeight="1">
      <c r="D924" s="14">
        <v>923</v>
      </c>
      <c r="E924" s="122">
        <v>886114</v>
      </c>
      <c r="F924" s="8"/>
    </row>
    <row r="925" spans="4:6" ht="14.5" customHeight="1">
      <c r="D925" s="14">
        <v>924</v>
      </c>
      <c r="E925" s="122">
        <v>887074</v>
      </c>
      <c r="F925" s="8"/>
    </row>
    <row r="926" spans="4:6" ht="14.5" customHeight="1">
      <c r="D926" s="14">
        <v>925</v>
      </c>
      <c r="E926" s="122">
        <v>888034</v>
      </c>
      <c r="F926" s="8"/>
    </row>
    <row r="927" spans="4:6" ht="14.5" customHeight="1">
      <c r="D927" s="14">
        <v>926</v>
      </c>
      <c r="E927" s="122">
        <v>888994</v>
      </c>
      <c r="F927" s="8"/>
    </row>
    <row r="928" spans="4:6" ht="14.5" customHeight="1">
      <c r="D928" s="14">
        <v>927</v>
      </c>
      <c r="E928" s="122">
        <v>889954</v>
      </c>
      <c r="F928" s="8"/>
    </row>
    <row r="929" spans="4:6" ht="14.5" customHeight="1">
      <c r="D929" s="14">
        <v>928</v>
      </c>
      <c r="E929" s="122">
        <v>890914</v>
      </c>
      <c r="F929" s="8"/>
    </row>
    <row r="930" spans="4:6" ht="14.5" customHeight="1">
      <c r="D930" s="14">
        <v>929</v>
      </c>
      <c r="E930" s="122">
        <v>891874</v>
      </c>
      <c r="F930" s="8"/>
    </row>
    <row r="931" spans="4:6" ht="14.5" customHeight="1">
      <c r="D931" s="14">
        <v>930</v>
      </c>
      <c r="E931" s="122">
        <v>892834</v>
      </c>
      <c r="F931" s="8"/>
    </row>
    <row r="932" spans="4:6" ht="14.5" customHeight="1">
      <c r="D932" s="14">
        <v>931</v>
      </c>
      <c r="E932" s="122">
        <v>893794</v>
      </c>
      <c r="F932" s="8"/>
    </row>
    <row r="933" spans="4:6" ht="14.5" customHeight="1">
      <c r="D933" s="14">
        <v>932</v>
      </c>
      <c r="E933" s="122">
        <v>894754</v>
      </c>
      <c r="F933" s="8"/>
    </row>
    <row r="934" spans="4:6" ht="14.5" customHeight="1">
      <c r="D934" s="14">
        <v>933</v>
      </c>
      <c r="E934" s="122">
        <v>895714</v>
      </c>
      <c r="F934" s="8"/>
    </row>
    <row r="935" spans="4:6" ht="14.5" customHeight="1">
      <c r="D935" s="14">
        <v>934</v>
      </c>
      <c r="E935" s="122">
        <v>896674</v>
      </c>
      <c r="F935" s="8"/>
    </row>
    <row r="936" spans="4:6" ht="14.5" customHeight="1">
      <c r="D936" s="14">
        <v>935</v>
      </c>
      <c r="E936" s="122">
        <v>897634</v>
      </c>
      <c r="F936" s="8"/>
    </row>
    <row r="937" spans="4:6" ht="14.5" customHeight="1">
      <c r="D937" s="14">
        <v>936</v>
      </c>
      <c r="E937" s="122">
        <v>898594</v>
      </c>
      <c r="F937" s="8"/>
    </row>
    <row r="938" spans="4:6" ht="14.5" customHeight="1">
      <c r="D938" s="14">
        <v>937</v>
      </c>
      <c r="E938" s="122">
        <v>899554</v>
      </c>
      <c r="F938" s="8"/>
    </row>
    <row r="939" spans="4:6" ht="14.5" customHeight="1">
      <c r="D939" s="14">
        <v>938</v>
      </c>
      <c r="E939" s="122">
        <v>900514</v>
      </c>
      <c r="F939" s="8"/>
    </row>
    <row r="940" spans="4:6" ht="14.5" customHeight="1">
      <c r="D940" s="14">
        <v>939</v>
      </c>
      <c r="E940" s="122">
        <v>901474</v>
      </c>
      <c r="F940" s="8"/>
    </row>
    <row r="941" spans="4:6" ht="14.5" customHeight="1">
      <c r="D941" s="14">
        <v>940</v>
      </c>
      <c r="E941" s="122">
        <v>902434</v>
      </c>
      <c r="F941" s="8"/>
    </row>
    <row r="942" spans="4:6" ht="14.5" customHeight="1">
      <c r="D942" s="14">
        <v>941</v>
      </c>
      <c r="E942" s="122">
        <v>903394</v>
      </c>
      <c r="F942" s="8"/>
    </row>
    <row r="943" spans="4:6" ht="14.5" customHeight="1">
      <c r="D943" s="14">
        <v>942</v>
      </c>
      <c r="E943" s="122">
        <v>904354</v>
      </c>
      <c r="F943" s="8"/>
    </row>
    <row r="944" spans="4:6" ht="14.5" customHeight="1">
      <c r="D944" s="14">
        <v>943</v>
      </c>
      <c r="E944" s="122">
        <v>905314</v>
      </c>
      <c r="F944" s="8"/>
    </row>
    <row r="945" spans="4:6" ht="14.5" customHeight="1">
      <c r="D945" s="14">
        <v>944</v>
      </c>
      <c r="E945" s="122">
        <v>906274</v>
      </c>
      <c r="F945" s="8"/>
    </row>
    <row r="946" spans="4:6" ht="14.5" customHeight="1">
      <c r="D946" s="14">
        <v>945</v>
      </c>
      <c r="E946" s="122">
        <v>907235</v>
      </c>
      <c r="F946" s="8"/>
    </row>
    <row r="947" spans="4:6" ht="14.5" customHeight="1">
      <c r="D947" s="14">
        <v>946</v>
      </c>
      <c r="E947" s="122">
        <v>908195</v>
      </c>
      <c r="F947" s="8"/>
    </row>
    <row r="948" spans="4:6" ht="14.5" customHeight="1">
      <c r="D948" s="14">
        <v>947</v>
      </c>
      <c r="E948" s="122">
        <v>909155</v>
      </c>
      <c r="F948" s="8"/>
    </row>
    <row r="949" spans="4:6" ht="14.5" customHeight="1">
      <c r="D949" s="14">
        <v>948</v>
      </c>
      <c r="E949" s="122">
        <v>910115</v>
      </c>
      <c r="F949" s="8"/>
    </row>
    <row r="950" spans="4:6" ht="14.5" customHeight="1">
      <c r="D950" s="14">
        <v>949</v>
      </c>
      <c r="E950" s="122">
        <v>911075</v>
      </c>
      <c r="F950" s="8"/>
    </row>
    <row r="951" spans="4:6" ht="14.5" customHeight="1">
      <c r="D951" s="14">
        <v>950</v>
      </c>
      <c r="E951" s="122">
        <v>912035</v>
      </c>
      <c r="F951" s="8"/>
    </row>
    <row r="952" spans="4:6" ht="14.5" customHeight="1">
      <c r="D952" s="14">
        <v>951</v>
      </c>
      <c r="E952" s="122">
        <v>912995</v>
      </c>
      <c r="F952" s="8"/>
    </row>
    <row r="953" spans="4:6" ht="14.5" customHeight="1">
      <c r="D953" s="14">
        <v>952</v>
      </c>
      <c r="E953" s="122">
        <v>913955</v>
      </c>
      <c r="F953" s="8"/>
    </row>
    <row r="954" spans="4:6" ht="14.5" customHeight="1">
      <c r="D954" s="14">
        <v>953</v>
      </c>
      <c r="E954" s="122">
        <v>914915</v>
      </c>
      <c r="F954" s="8"/>
    </row>
    <row r="955" spans="4:6" ht="14.5" customHeight="1">
      <c r="D955" s="14">
        <v>954</v>
      </c>
      <c r="E955" s="122">
        <v>915875</v>
      </c>
      <c r="F955" s="8"/>
    </row>
    <row r="956" spans="4:6" ht="14.5" customHeight="1">
      <c r="D956" s="14">
        <v>955</v>
      </c>
      <c r="E956" s="122">
        <v>916835</v>
      </c>
      <c r="F956" s="8"/>
    </row>
    <row r="957" spans="4:6" ht="14.5" customHeight="1">
      <c r="D957" s="14">
        <v>956</v>
      </c>
      <c r="E957" s="122">
        <v>917795</v>
      </c>
      <c r="F957" s="8"/>
    </row>
    <row r="958" spans="4:6" ht="14.5" customHeight="1">
      <c r="D958" s="14">
        <v>957</v>
      </c>
      <c r="E958" s="122">
        <v>918755</v>
      </c>
      <c r="F958" s="8"/>
    </row>
    <row r="959" spans="4:6" ht="14.5" customHeight="1">
      <c r="D959" s="14">
        <v>958</v>
      </c>
      <c r="E959" s="122">
        <v>919715</v>
      </c>
      <c r="F959" s="8"/>
    </row>
    <row r="960" spans="4:6" ht="14.5" customHeight="1">
      <c r="D960" s="14">
        <v>959</v>
      </c>
      <c r="E960" s="122">
        <v>920675</v>
      </c>
      <c r="F960" s="8"/>
    </row>
    <row r="961" spans="4:6" ht="14.5" customHeight="1">
      <c r="D961" s="14">
        <v>960</v>
      </c>
      <c r="E961" s="122">
        <v>921635</v>
      </c>
      <c r="F961" s="8"/>
    </row>
    <row r="962" spans="4:6" ht="14.5" customHeight="1">
      <c r="D962" s="14">
        <v>961</v>
      </c>
      <c r="E962" s="122">
        <v>922595</v>
      </c>
      <c r="F962" s="8"/>
    </row>
    <row r="963" spans="4:6" ht="14.5" customHeight="1">
      <c r="D963" s="14">
        <v>962</v>
      </c>
      <c r="E963" s="122">
        <v>923555</v>
      </c>
      <c r="F963" s="8"/>
    </row>
    <row r="964" spans="4:6" ht="14.5" customHeight="1">
      <c r="D964" s="14">
        <v>963</v>
      </c>
      <c r="E964" s="122">
        <v>924515</v>
      </c>
      <c r="F964" s="8"/>
    </row>
    <row r="965" spans="4:6" ht="14.5" customHeight="1">
      <c r="D965" s="14">
        <v>964</v>
      </c>
      <c r="E965" s="122">
        <v>925475</v>
      </c>
      <c r="F965" s="8"/>
    </row>
    <row r="966" spans="4:6" ht="14.5" customHeight="1">
      <c r="D966" s="14">
        <v>965</v>
      </c>
      <c r="E966" s="122">
        <v>926435</v>
      </c>
      <c r="F966" s="8"/>
    </row>
    <row r="967" spans="4:6" ht="14.5" customHeight="1">
      <c r="D967" s="14">
        <v>966</v>
      </c>
      <c r="E967" s="122">
        <v>927395</v>
      </c>
      <c r="F967" s="8"/>
    </row>
    <row r="968" spans="4:6" ht="14.5" customHeight="1">
      <c r="D968" s="14">
        <v>967</v>
      </c>
      <c r="E968" s="122">
        <v>928355</v>
      </c>
      <c r="F968" s="8"/>
    </row>
    <row r="969" spans="4:6" ht="14.5" customHeight="1">
      <c r="D969" s="14">
        <v>968</v>
      </c>
      <c r="E969" s="122">
        <v>929315</v>
      </c>
      <c r="F969" s="8"/>
    </row>
    <row r="970" spans="4:6" ht="14.5" customHeight="1">
      <c r="D970" s="14">
        <v>969</v>
      </c>
      <c r="E970" s="122">
        <v>930275</v>
      </c>
      <c r="F970" s="8"/>
    </row>
    <row r="971" spans="4:6" ht="14.5" customHeight="1">
      <c r="D971" s="14">
        <v>970</v>
      </c>
      <c r="E971" s="122">
        <v>931235</v>
      </c>
      <c r="F971" s="8"/>
    </row>
    <row r="972" spans="4:6" ht="14.5" customHeight="1">
      <c r="D972" s="14">
        <v>971</v>
      </c>
      <c r="E972" s="122">
        <v>932195</v>
      </c>
      <c r="F972" s="8"/>
    </row>
    <row r="973" spans="4:6" ht="14.5" customHeight="1">
      <c r="D973" s="14">
        <v>972</v>
      </c>
      <c r="E973" s="122">
        <v>933155</v>
      </c>
      <c r="F973" s="8"/>
    </row>
    <row r="974" spans="4:6" ht="14.5" customHeight="1">
      <c r="D974" s="14">
        <v>973</v>
      </c>
      <c r="E974" s="122">
        <v>934116</v>
      </c>
      <c r="F974" s="8"/>
    </row>
    <row r="975" spans="4:6" ht="14.5" customHeight="1">
      <c r="D975" s="14">
        <v>974</v>
      </c>
      <c r="E975" s="122">
        <v>935076</v>
      </c>
      <c r="F975" s="8"/>
    </row>
    <row r="976" spans="4:6" ht="14.5" customHeight="1">
      <c r="D976" s="14">
        <v>975</v>
      </c>
      <c r="E976" s="122">
        <v>936036</v>
      </c>
      <c r="F976" s="8"/>
    </row>
    <row r="977" spans="4:6" ht="14.5" customHeight="1">
      <c r="D977" s="14">
        <v>976</v>
      </c>
      <c r="E977" s="122">
        <v>936996</v>
      </c>
      <c r="F977" s="8"/>
    </row>
    <row r="978" spans="4:6" ht="14.5" customHeight="1">
      <c r="D978" s="14">
        <v>977</v>
      </c>
      <c r="E978" s="122">
        <v>937956</v>
      </c>
      <c r="F978" s="8"/>
    </row>
    <row r="979" spans="4:6" ht="14.5" customHeight="1">
      <c r="D979" s="14">
        <v>978</v>
      </c>
      <c r="E979" s="122">
        <v>938916</v>
      </c>
      <c r="F979" s="8"/>
    </row>
    <row r="980" spans="4:6" ht="14.5" customHeight="1">
      <c r="D980" s="14">
        <v>979</v>
      </c>
      <c r="E980" s="122">
        <v>939876</v>
      </c>
      <c r="F980" s="8"/>
    </row>
    <row r="981" spans="4:6" ht="14.5" customHeight="1">
      <c r="D981" s="14">
        <v>980</v>
      </c>
      <c r="E981" s="122">
        <v>940836</v>
      </c>
      <c r="F981" s="8"/>
    </row>
    <row r="982" spans="4:6" ht="14.5" customHeight="1">
      <c r="D982" s="14">
        <v>981</v>
      </c>
      <c r="E982" s="122">
        <v>941796</v>
      </c>
      <c r="F982" s="8"/>
    </row>
    <row r="983" spans="4:6" ht="14.5" customHeight="1">
      <c r="D983" s="14">
        <v>982</v>
      </c>
      <c r="E983" s="122">
        <v>942756</v>
      </c>
      <c r="F983" s="8"/>
    </row>
    <row r="984" spans="4:6" ht="14.5" customHeight="1">
      <c r="D984" s="14">
        <v>983</v>
      </c>
      <c r="E984" s="122">
        <v>943716</v>
      </c>
      <c r="F984" s="8"/>
    </row>
    <row r="985" spans="4:6" ht="14.5" customHeight="1">
      <c r="D985" s="14">
        <v>984</v>
      </c>
      <c r="E985" s="122">
        <v>944676</v>
      </c>
      <c r="F985" s="8"/>
    </row>
    <row r="986" spans="4:6" ht="14.5" customHeight="1">
      <c r="D986" s="14">
        <v>985</v>
      </c>
      <c r="E986" s="122">
        <v>945636</v>
      </c>
      <c r="F986" s="8"/>
    </row>
    <row r="987" spans="4:6" ht="14.5" customHeight="1">
      <c r="D987" s="14">
        <v>986</v>
      </c>
      <c r="E987" s="122">
        <v>946596</v>
      </c>
      <c r="F987" s="8"/>
    </row>
    <row r="988" spans="4:6" ht="14.5" customHeight="1">
      <c r="D988" s="14">
        <v>987</v>
      </c>
      <c r="E988" s="122">
        <v>947556</v>
      </c>
      <c r="F988" s="8"/>
    </row>
    <row r="989" spans="4:6" ht="14.5" customHeight="1">
      <c r="D989" s="14">
        <v>988</v>
      </c>
      <c r="E989" s="122">
        <v>948516</v>
      </c>
      <c r="F989" s="8"/>
    </row>
    <row r="990" spans="4:6" ht="14.5" customHeight="1">
      <c r="D990" s="14">
        <v>989</v>
      </c>
      <c r="E990" s="122">
        <v>949476</v>
      </c>
      <c r="F990" s="8"/>
    </row>
    <row r="991" spans="4:6" ht="14.5" customHeight="1">
      <c r="D991" s="14">
        <v>990</v>
      </c>
      <c r="E991" s="122">
        <v>950436</v>
      </c>
      <c r="F991" s="8"/>
    </row>
    <row r="992" spans="4:6" ht="14.5" customHeight="1">
      <c r="D992" s="14">
        <v>991</v>
      </c>
      <c r="E992" s="122">
        <v>951396</v>
      </c>
      <c r="F992" s="8"/>
    </row>
    <row r="993" spans="4:6" ht="14.5" customHeight="1">
      <c r="D993" s="14">
        <v>992</v>
      </c>
      <c r="E993" s="122">
        <v>952356</v>
      </c>
      <c r="F993" s="8"/>
    </row>
    <row r="994" spans="4:6" ht="14.5" customHeight="1">
      <c r="D994" s="14">
        <v>993</v>
      </c>
      <c r="E994" s="122">
        <v>953316</v>
      </c>
      <c r="F994" s="8"/>
    </row>
    <row r="995" spans="4:6" ht="14.5" customHeight="1">
      <c r="D995" s="14">
        <v>994</v>
      </c>
      <c r="E995" s="122">
        <v>954276</v>
      </c>
      <c r="F995" s="8"/>
    </row>
    <row r="996" spans="4:6" ht="14.5" customHeight="1">
      <c r="D996" s="14">
        <v>995</v>
      </c>
      <c r="E996" s="122">
        <v>955236</v>
      </c>
      <c r="F996" s="8"/>
    </row>
    <row r="997" spans="4:6" ht="14.5" customHeight="1">
      <c r="D997" s="14">
        <v>996</v>
      </c>
      <c r="E997" s="122">
        <v>956196</v>
      </c>
      <c r="F997" s="8"/>
    </row>
    <row r="998" spans="4:6" ht="14.5" customHeight="1">
      <c r="D998" s="14">
        <v>997</v>
      </c>
      <c r="E998" s="122">
        <v>957156</v>
      </c>
      <c r="F998" s="8"/>
    </row>
    <row r="999" spans="4:6" ht="14.5" customHeight="1">
      <c r="D999" s="14">
        <v>998</v>
      </c>
      <c r="E999" s="122">
        <v>958116</v>
      </c>
      <c r="F999" s="8"/>
    </row>
    <row r="1000" spans="4:6" ht="14.5" customHeight="1">
      <c r="D1000" s="14">
        <v>999</v>
      </c>
      <c r="E1000" s="122">
        <v>959076</v>
      </c>
      <c r="F1000" s="8"/>
    </row>
    <row r="1001" spans="4:6" ht="14.5" customHeight="1">
      <c r="D1001" s="14">
        <v>1000</v>
      </c>
      <c r="E1001" s="122">
        <v>960036</v>
      </c>
    </row>
    <row r="1002" spans="4:6" ht="14.5" customHeight="1">
      <c r="D1002" s="14">
        <v>1001</v>
      </c>
      <c r="E1002" s="122">
        <v>960997</v>
      </c>
    </row>
    <row r="1003" spans="4:6" ht="14.5" customHeight="1">
      <c r="D1003" s="14">
        <v>1002</v>
      </c>
      <c r="E1003" s="122">
        <v>961957</v>
      </c>
    </row>
    <row r="1004" spans="4:6" ht="14.5" customHeight="1">
      <c r="D1004" s="14">
        <v>1003</v>
      </c>
      <c r="E1004" s="122">
        <v>962917</v>
      </c>
    </row>
    <row r="1005" spans="4:6" ht="14.5" customHeight="1">
      <c r="D1005" s="14">
        <v>1004</v>
      </c>
      <c r="E1005" s="122">
        <v>963877</v>
      </c>
    </row>
    <row r="1006" spans="4:6" ht="14.5" customHeight="1">
      <c r="D1006" s="14">
        <v>1005</v>
      </c>
      <c r="E1006" s="122">
        <v>964837</v>
      </c>
    </row>
    <row r="1007" spans="4:6" ht="14.5" customHeight="1">
      <c r="D1007" s="14">
        <v>1006</v>
      </c>
      <c r="E1007" s="122">
        <v>965797</v>
      </c>
    </row>
    <row r="1008" spans="4:6" ht="14.5" customHeight="1">
      <c r="D1008" s="14">
        <v>1007</v>
      </c>
      <c r="E1008" s="122">
        <v>966757</v>
      </c>
    </row>
    <row r="1009" spans="4:5" ht="14.5" customHeight="1">
      <c r="D1009" s="14">
        <v>1008</v>
      </c>
      <c r="E1009" s="122">
        <v>967717</v>
      </c>
    </row>
    <row r="1010" spans="4:5" ht="14.5" customHeight="1">
      <c r="D1010" s="14">
        <v>1009</v>
      </c>
      <c r="E1010" s="122">
        <v>968677</v>
      </c>
    </row>
    <row r="1011" spans="4:5" ht="14.5" customHeight="1">
      <c r="D1011" s="14">
        <v>1010</v>
      </c>
      <c r="E1011" s="122">
        <v>969637</v>
      </c>
    </row>
    <row r="1012" spans="4:5" ht="14.5" customHeight="1">
      <c r="D1012" s="14">
        <v>1011</v>
      </c>
      <c r="E1012" s="122">
        <v>970597</v>
      </c>
    </row>
    <row r="1013" spans="4:5" ht="14.5" customHeight="1">
      <c r="D1013" s="14">
        <v>1012</v>
      </c>
      <c r="E1013" s="122">
        <v>971557</v>
      </c>
    </row>
    <row r="1014" spans="4:5" ht="14.5" customHeight="1">
      <c r="D1014" s="14">
        <v>1013</v>
      </c>
      <c r="E1014" s="122">
        <v>972517</v>
      </c>
    </row>
    <row r="1015" spans="4:5" ht="14.5" customHeight="1">
      <c r="D1015" s="14">
        <v>1014</v>
      </c>
      <c r="E1015" s="122">
        <v>973477</v>
      </c>
    </row>
    <row r="1016" spans="4:5" ht="14.5" customHeight="1">
      <c r="D1016" s="14">
        <v>1015</v>
      </c>
      <c r="E1016" s="122">
        <v>974437</v>
      </c>
    </row>
    <row r="1017" spans="4:5" ht="14.5" customHeight="1">
      <c r="D1017" s="14">
        <v>1016</v>
      </c>
      <c r="E1017" s="122">
        <v>975397</v>
      </c>
    </row>
    <row r="1018" spans="4:5" ht="14.5" customHeight="1">
      <c r="D1018" s="14">
        <v>1017</v>
      </c>
      <c r="E1018" s="122">
        <v>976357</v>
      </c>
    </row>
    <row r="1019" spans="4:5" ht="14.5" customHeight="1">
      <c r="D1019" s="14">
        <v>1018</v>
      </c>
      <c r="E1019" s="122">
        <v>977317</v>
      </c>
    </row>
    <row r="1020" spans="4:5" ht="14.5" customHeight="1">
      <c r="D1020" s="14">
        <v>1019</v>
      </c>
      <c r="E1020" s="122">
        <v>978277</v>
      </c>
    </row>
    <row r="1021" spans="4:5" ht="14.5" customHeight="1">
      <c r="D1021" s="14">
        <v>1020</v>
      </c>
      <c r="E1021" s="122">
        <v>979237</v>
      </c>
    </row>
    <row r="1022" spans="4:5" ht="14.5" customHeight="1">
      <c r="D1022" s="14">
        <v>1021</v>
      </c>
      <c r="E1022" s="122">
        <v>980197</v>
      </c>
    </row>
    <row r="1023" spans="4:5" ht="14.5" customHeight="1">
      <c r="D1023" s="14">
        <v>1022</v>
      </c>
      <c r="E1023" s="122">
        <v>981157</v>
      </c>
    </row>
    <row r="1024" spans="4:5" ht="14.5" customHeight="1">
      <c r="D1024" s="14">
        <v>1023</v>
      </c>
      <c r="E1024" s="122">
        <v>982117</v>
      </c>
    </row>
    <row r="1025" spans="4:5" ht="14.5" customHeight="1">
      <c r="D1025" s="14">
        <v>1024</v>
      </c>
      <c r="E1025" s="122">
        <v>983077</v>
      </c>
    </row>
    <row r="1026" spans="4:5" ht="14.5" customHeight="1">
      <c r="D1026" s="14">
        <v>1025</v>
      </c>
      <c r="E1026" s="122">
        <v>984037</v>
      </c>
    </row>
    <row r="1027" spans="4:5" ht="14.5" customHeight="1">
      <c r="D1027" s="14">
        <v>1026</v>
      </c>
      <c r="E1027" s="122">
        <v>984997</v>
      </c>
    </row>
    <row r="1028" spans="4:5" ht="14.5" customHeight="1">
      <c r="D1028" s="14">
        <v>1027</v>
      </c>
      <c r="E1028" s="122">
        <v>985957</v>
      </c>
    </row>
    <row r="1029" spans="4:5" ht="14.5" customHeight="1">
      <c r="D1029" s="14">
        <v>1028</v>
      </c>
      <c r="E1029" s="122">
        <v>986918</v>
      </c>
    </row>
    <row r="1030" spans="4:5" ht="14.5" customHeight="1">
      <c r="D1030" s="14">
        <v>1029</v>
      </c>
      <c r="E1030" s="122">
        <v>987878</v>
      </c>
    </row>
    <row r="1031" spans="4:5" ht="14.5" customHeight="1">
      <c r="D1031" s="14">
        <v>1030</v>
      </c>
      <c r="E1031" s="122">
        <v>988838</v>
      </c>
    </row>
    <row r="1032" spans="4:5" ht="14.5" customHeight="1">
      <c r="D1032" s="14">
        <v>1031</v>
      </c>
      <c r="E1032" s="122">
        <v>989798</v>
      </c>
    </row>
    <row r="1033" spans="4:5" ht="14.5" customHeight="1">
      <c r="D1033" s="14">
        <v>1032</v>
      </c>
      <c r="E1033" s="122">
        <v>990758</v>
      </c>
    </row>
    <row r="1034" spans="4:5" ht="14.5" customHeight="1">
      <c r="D1034" s="14">
        <v>1033</v>
      </c>
      <c r="E1034" s="122">
        <v>991718</v>
      </c>
    </row>
    <row r="1035" spans="4:5" ht="14.5" customHeight="1">
      <c r="D1035" s="14">
        <v>1034</v>
      </c>
      <c r="E1035" s="122">
        <v>992678</v>
      </c>
    </row>
    <row r="1036" spans="4:5" ht="14.5" customHeight="1">
      <c r="D1036" s="14">
        <v>1035</v>
      </c>
      <c r="E1036" s="122">
        <v>993638</v>
      </c>
    </row>
    <row r="1037" spans="4:5" ht="14.5" customHeight="1">
      <c r="D1037" s="14">
        <v>1036</v>
      </c>
      <c r="E1037" s="122">
        <v>994598</v>
      </c>
    </row>
    <row r="1038" spans="4:5" ht="14.5" customHeight="1">
      <c r="D1038" s="14">
        <v>1037</v>
      </c>
      <c r="E1038" s="122">
        <v>995558</v>
      </c>
    </row>
    <row r="1039" spans="4:5" ht="14.5" customHeight="1">
      <c r="D1039" s="14">
        <v>1038</v>
      </c>
      <c r="E1039" s="122">
        <v>996518</v>
      </c>
    </row>
    <row r="1040" spans="4:5" ht="14.5" customHeight="1">
      <c r="D1040" s="14">
        <v>1039</v>
      </c>
      <c r="E1040" s="122">
        <v>997478</v>
      </c>
    </row>
    <row r="1041" spans="4:5" ht="14.5" customHeight="1">
      <c r="D1041" s="14">
        <v>1040</v>
      </c>
      <c r="E1041" s="122">
        <v>998438</v>
      </c>
    </row>
    <row r="1042" spans="4:5" ht="14.5" customHeight="1">
      <c r="D1042" s="14">
        <v>1041</v>
      </c>
      <c r="E1042" s="122">
        <v>999398</v>
      </c>
    </row>
    <row r="1043" spans="4:5" ht="14.5" customHeight="1">
      <c r="D1043" s="14">
        <v>1042</v>
      </c>
      <c r="E1043" s="122">
        <v>1000358</v>
      </c>
    </row>
    <row r="1044" spans="4:5" ht="14.5" customHeight="1">
      <c r="D1044" s="14">
        <v>1043</v>
      </c>
      <c r="E1044" s="122">
        <v>1001318</v>
      </c>
    </row>
    <row r="1045" spans="4:5" ht="14.5" customHeight="1">
      <c r="D1045" s="14">
        <v>1044</v>
      </c>
      <c r="E1045" s="122">
        <v>1002278</v>
      </c>
    </row>
    <row r="1046" spans="4:5" ht="14.5" customHeight="1">
      <c r="D1046" s="14">
        <v>1045</v>
      </c>
      <c r="E1046" s="122">
        <v>1003238</v>
      </c>
    </row>
    <row r="1047" spans="4:5" ht="14.5" customHeight="1">
      <c r="D1047" s="14">
        <v>1046</v>
      </c>
      <c r="E1047" s="122">
        <v>1004198</v>
      </c>
    </row>
    <row r="1048" spans="4:5" ht="14.5" customHeight="1">
      <c r="D1048" s="14">
        <v>1047</v>
      </c>
      <c r="E1048" s="122">
        <v>1005158</v>
      </c>
    </row>
    <row r="1049" spans="4:5" ht="14.5" customHeight="1">
      <c r="D1049" s="14">
        <v>1048</v>
      </c>
      <c r="E1049" s="122">
        <v>1006118</v>
      </c>
    </row>
    <row r="1050" spans="4:5" ht="14.5" customHeight="1">
      <c r="D1050" s="14">
        <v>1049</v>
      </c>
      <c r="E1050" s="122">
        <v>1007078</v>
      </c>
    </row>
    <row r="1051" spans="4:5" ht="14.5" customHeight="1">
      <c r="D1051" s="14">
        <v>1050</v>
      </c>
      <c r="E1051" s="122">
        <v>1008038</v>
      </c>
    </row>
    <row r="1052" spans="4:5" ht="14.5" customHeight="1">
      <c r="D1052" s="14">
        <v>1051</v>
      </c>
      <c r="E1052" s="122">
        <v>1008998</v>
      </c>
    </row>
    <row r="1053" spans="4:5" ht="14.5" customHeight="1">
      <c r="D1053" s="14">
        <v>1052</v>
      </c>
      <c r="E1053" s="122">
        <v>1009958</v>
      </c>
    </row>
    <row r="1054" spans="4:5" ht="14.5" customHeight="1">
      <c r="D1054" s="14">
        <v>1053</v>
      </c>
      <c r="E1054" s="122">
        <v>1010918</v>
      </c>
    </row>
    <row r="1055" spans="4:5" ht="14.5" customHeight="1">
      <c r="D1055" s="14">
        <v>1054</v>
      </c>
      <c r="E1055" s="122">
        <v>1011878</v>
      </c>
    </row>
    <row r="1056" spans="4:5" ht="14.5" customHeight="1">
      <c r="D1056" s="14">
        <v>1055</v>
      </c>
      <c r="E1056" s="122">
        <v>1012838</v>
      </c>
    </row>
    <row r="1057" spans="4:5" ht="14.5" customHeight="1">
      <c r="D1057" s="14">
        <v>1056</v>
      </c>
      <c r="E1057" s="122">
        <v>1013799</v>
      </c>
    </row>
    <row r="1058" spans="4:5" ht="14.5" customHeight="1">
      <c r="D1058" s="14">
        <v>1057</v>
      </c>
      <c r="E1058" s="122">
        <v>1014759</v>
      </c>
    </row>
    <row r="1059" spans="4:5" ht="14.5" customHeight="1">
      <c r="D1059" s="14">
        <v>1058</v>
      </c>
      <c r="E1059" s="122">
        <v>1015719</v>
      </c>
    </row>
    <row r="1060" spans="4:5" ht="14.5" customHeight="1">
      <c r="D1060" s="14">
        <v>1059</v>
      </c>
      <c r="E1060" s="122">
        <v>1016679</v>
      </c>
    </row>
    <row r="1061" spans="4:5" ht="14.5" customHeight="1">
      <c r="D1061" s="14">
        <v>1060</v>
      </c>
      <c r="E1061" s="122">
        <v>1017639</v>
      </c>
    </row>
    <row r="1062" spans="4:5" ht="14.5" customHeight="1">
      <c r="D1062" s="14">
        <v>1061</v>
      </c>
      <c r="E1062" s="122">
        <v>1018599</v>
      </c>
    </row>
    <row r="1063" spans="4:5" ht="14.5" customHeight="1">
      <c r="D1063" s="14">
        <v>1062</v>
      </c>
      <c r="E1063" s="122">
        <v>1019559</v>
      </c>
    </row>
    <row r="1064" spans="4:5" ht="14.5" customHeight="1">
      <c r="D1064" s="14">
        <v>1063</v>
      </c>
      <c r="E1064" s="122">
        <v>1020519</v>
      </c>
    </row>
    <row r="1065" spans="4:5" ht="14.5" customHeight="1">
      <c r="D1065" s="14">
        <v>1064</v>
      </c>
      <c r="E1065" s="122">
        <v>1021479</v>
      </c>
    </row>
    <row r="1066" spans="4:5" ht="14.5" customHeight="1">
      <c r="D1066" s="14">
        <v>1065</v>
      </c>
      <c r="E1066" s="122">
        <v>1022439</v>
      </c>
    </row>
    <row r="1067" spans="4:5" ht="14.5" customHeight="1">
      <c r="D1067" s="14">
        <v>1066</v>
      </c>
      <c r="E1067" s="122">
        <v>1023399</v>
      </c>
    </row>
    <row r="1068" spans="4:5" ht="14.5" customHeight="1">
      <c r="D1068" s="14">
        <v>1067</v>
      </c>
      <c r="E1068" s="122">
        <v>1024359</v>
      </c>
    </row>
    <row r="1069" spans="4:5" ht="14.5" customHeight="1">
      <c r="D1069" s="14">
        <v>1068</v>
      </c>
      <c r="E1069" s="122">
        <v>1025319</v>
      </c>
    </row>
    <row r="1070" spans="4:5" ht="14.5" customHeight="1">
      <c r="D1070" s="14">
        <v>1069</v>
      </c>
      <c r="E1070" s="122">
        <v>1026279</v>
      </c>
    </row>
    <row r="1071" spans="4:5" ht="14.5" customHeight="1">
      <c r="D1071" s="14">
        <v>1070</v>
      </c>
      <c r="E1071" s="122">
        <v>1027239</v>
      </c>
    </row>
    <row r="1072" spans="4:5" ht="14.5" customHeight="1">
      <c r="D1072" s="14">
        <v>1071</v>
      </c>
      <c r="E1072" s="122">
        <v>1028199</v>
      </c>
    </row>
    <row r="1073" spans="4:5" ht="14.5" customHeight="1">
      <c r="D1073" s="14">
        <v>1072</v>
      </c>
      <c r="E1073" s="122">
        <v>1029159</v>
      </c>
    </row>
    <row r="1074" spans="4:5" ht="14.5" customHeight="1">
      <c r="D1074" s="14">
        <v>1073</v>
      </c>
      <c r="E1074" s="122">
        <v>1030119</v>
      </c>
    </row>
    <row r="1075" spans="4:5" ht="14.5" customHeight="1">
      <c r="D1075" s="14">
        <v>1074</v>
      </c>
      <c r="E1075" s="122">
        <v>1031079</v>
      </c>
    </row>
    <row r="1076" spans="4:5" ht="14.5" customHeight="1">
      <c r="D1076" s="14">
        <v>1075</v>
      </c>
      <c r="E1076" s="122">
        <v>1032039</v>
      </c>
    </row>
    <row r="1077" spans="4:5" ht="14.5" customHeight="1">
      <c r="D1077" s="14">
        <v>1076</v>
      </c>
      <c r="E1077" s="122">
        <v>1032999</v>
      </c>
    </row>
    <row r="1078" spans="4:5" ht="14.5" customHeight="1">
      <c r="D1078" s="14">
        <v>1077</v>
      </c>
      <c r="E1078" s="122">
        <v>1033959</v>
      </c>
    </row>
    <row r="1079" spans="4:5" ht="14.5" customHeight="1">
      <c r="D1079" s="14">
        <v>1078</v>
      </c>
      <c r="E1079" s="122">
        <v>1034919</v>
      </c>
    </row>
    <row r="1080" spans="4:5" ht="14.5" customHeight="1">
      <c r="D1080" s="14">
        <v>1079</v>
      </c>
      <c r="E1080" s="122">
        <v>1035879</v>
      </c>
    </row>
    <row r="1081" spans="4:5" ht="14.5" customHeight="1">
      <c r="D1081" s="14">
        <v>1080</v>
      </c>
      <c r="E1081" s="122">
        <v>1036839</v>
      </c>
    </row>
    <row r="1082" spans="4:5" ht="14.5" customHeight="1">
      <c r="D1082" s="14">
        <v>1081</v>
      </c>
      <c r="E1082" s="122">
        <v>1037799</v>
      </c>
    </row>
    <row r="1083" spans="4:5" ht="14.5" customHeight="1">
      <c r="D1083" s="14">
        <v>1082</v>
      </c>
      <c r="E1083" s="122">
        <v>1038759</v>
      </c>
    </row>
    <row r="1084" spans="4:5" ht="14.5" customHeight="1">
      <c r="D1084" s="14">
        <v>1083</v>
      </c>
      <c r="E1084" s="122">
        <v>1039719</v>
      </c>
    </row>
    <row r="1085" spans="4:5" ht="14.5" customHeight="1">
      <c r="D1085" s="14">
        <v>1084</v>
      </c>
      <c r="E1085" s="122">
        <v>1040680</v>
      </c>
    </row>
    <row r="1086" spans="4:5" ht="14.5" customHeight="1">
      <c r="D1086" s="14">
        <v>1085</v>
      </c>
      <c r="E1086" s="122">
        <v>1041640</v>
      </c>
    </row>
    <row r="1087" spans="4:5" ht="14.5" customHeight="1">
      <c r="D1087" s="14">
        <v>1086</v>
      </c>
      <c r="E1087" s="122">
        <v>1042600</v>
      </c>
    </row>
    <row r="1088" spans="4:5" ht="14.5" customHeight="1">
      <c r="D1088" s="14">
        <v>1087</v>
      </c>
      <c r="E1088" s="122">
        <v>1043560</v>
      </c>
    </row>
    <row r="1089" spans="4:5" ht="14.5" customHeight="1">
      <c r="D1089" s="14">
        <v>1088</v>
      </c>
      <c r="E1089" s="122">
        <v>1044520</v>
      </c>
    </row>
    <row r="1090" spans="4:5" ht="14.5" customHeight="1">
      <c r="D1090" s="14">
        <v>1089</v>
      </c>
      <c r="E1090" s="122">
        <v>1045480</v>
      </c>
    </row>
    <row r="1091" spans="4:5" ht="14.5" customHeight="1">
      <c r="D1091" s="14">
        <v>1090</v>
      </c>
      <c r="E1091" s="122">
        <v>1046440</v>
      </c>
    </row>
    <row r="1092" spans="4:5" ht="14.5" customHeight="1">
      <c r="D1092" s="14">
        <v>1091</v>
      </c>
      <c r="E1092" s="122">
        <v>1047400</v>
      </c>
    </row>
    <row r="1093" spans="4:5" ht="14.5" customHeight="1">
      <c r="D1093" s="14">
        <v>1092</v>
      </c>
      <c r="E1093" s="122">
        <v>1048360</v>
      </c>
    </row>
    <row r="1094" spans="4:5" ht="14.5" customHeight="1">
      <c r="D1094" s="14">
        <v>1093</v>
      </c>
      <c r="E1094" s="122">
        <v>1049320</v>
      </c>
    </row>
    <row r="1095" spans="4:5" ht="14.5" customHeight="1">
      <c r="D1095" s="14">
        <v>1094</v>
      </c>
      <c r="E1095" s="122">
        <v>1050280</v>
      </c>
    </row>
    <row r="1096" spans="4:5" ht="14.5" customHeight="1">
      <c r="D1096" s="14">
        <v>1095</v>
      </c>
      <c r="E1096" s="122">
        <v>1051240</v>
      </c>
    </row>
    <row r="1097" spans="4:5" ht="14.5" customHeight="1">
      <c r="D1097" s="14">
        <v>1096</v>
      </c>
      <c r="E1097" s="122">
        <v>1052200</v>
      </c>
    </row>
    <row r="1098" spans="4:5" ht="14.5" customHeight="1">
      <c r="D1098" s="14">
        <v>1097</v>
      </c>
      <c r="E1098" s="122">
        <v>1053160</v>
      </c>
    </row>
    <row r="1099" spans="4:5" ht="14.5" customHeight="1">
      <c r="D1099" s="14">
        <v>1098</v>
      </c>
      <c r="E1099" s="122">
        <v>1054120</v>
      </c>
    </row>
    <row r="1100" spans="4:5" ht="14.5" customHeight="1">
      <c r="D1100" s="14">
        <v>1099</v>
      </c>
      <c r="E1100" s="122">
        <v>1055080</v>
      </c>
    </row>
    <row r="1101" spans="4:5" ht="14.5" customHeight="1">
      <c r="D1101" s="14">
        <v>1100</v>
      </c>
      <c r="E1101" s="122">
        <v>1056040</v>
      </c>
    </row>
    <row r="1102" spans="4:5" ht="14.5" customHeight="1">
      <c r="D1102" s="14">
        <v>1101</v>
      </c>
      <c r="E1102" s="122">
        <v>1057000</v>
      </c>
    </row>
    <row r="1103" spans="4:5" ht="14.5" customHeight="1">
      <c r="D1103" s="14">
        <v>1102</v>
      </c>
      <c r="E1103" s="122">
        <v>1057960</v>
      </c>
    </row>
    <row r="1104" spans="4:5" ht="14.5" customHeight="1">
      <c r="D1104" s="14">
        <v>1103</v>
      </c>
      <c r="E1104" s="122">
        <v>1058920</v>
      </c>
    </row>
    <row r="1105" spans="4:5" ht="14.5" customHeight="1">
      <c r="D1105" s="14">
        <v>1104</v>
      </c>
      <c r="E1105" s="122">
        <v>1059880</v>
      </c>
    </row>
    <row r="1106" spans="4:5" ht="14.5" customHeight="1">
      <c r="D1106" s="14">
        <v>1105</v>
      </c>
      <c r="E1106" s="122">
        <v>1060840</v>
      </c>
    </row>
    <row r="1107" spans="4:5" ht="14.5" customHeight="1">
      <c r="D1107" s="14">
        <v>1106</v>
      </c>
      <c r="E1107" s="122">
        <v>1061800</v>
      </c>
    </row>
    <row r="1108" spans="4:5" ht="14.5" customHeight="1">
      <c r="D1108" s="14">
        <v>1107</v>
      </c>
      <c r="E1108" s="122">
        <v>1062760</v>
      </c>
    </row>
    <row r="1109" spans="4:5" ht="14.5" customHeight="1">
      <c r="D1109" s="14">
        <v>1108</v>
      </c>
      <c r="E1109" s="122">
        <v>1063720</v>
      </c>
    </row>
    <row r="1110" spans="4:5" ht="14.5" customHeight="1">
      <c r="D1110" s="14">
        <v>1109</v>
      </c>
      <c r="E1110" s="122">
        <v>1064680</v>
      </c>
    </row>
    <row r="1111" spans="4:5" ht="14.5" customHeight="1">
      <c r="D1111" s="14">
        <v>1110</v>
      </c>
      <c r="E1111" s="122">
        <v>1065640</v>
      </c>
    </row>
    <row r="1112" spans="4:5" ht="14.5" customHeight="1">
      <c r="D1112" s="14">
        <v>1111</v>
      </c>
      <c r="E1112" s="122">
        <v>1066600</v>
      </c>
    </row>
    <row r="1113" spans="4:5" ht="14.5" customHeight="1">
      <c r="D1113" s="14">
        <v>1112</v>
      </c>
      <c r="E1113" s="122">
        <v>1067561</v>
      </c>
    </row>
    <row r="1114" spans="4:5" ht="14.5" customHeight="1">
      <c r="D1114" s="14">
        <v>1113</v>
      </c>
      <c r="E1114" s="122">
        <v>1068521</v>
      </c>
    </row>
    <row r="1115" spans="4:5" ht="14.5" customHeight="1">
      <c r="D1115" s="14">
        <v>1114</v>
      </c>
      <c r="E1115" s="122">
        <v>1069481</v>
      </c>
    </row>
    <row r="1116" spans="4:5" ht="14.5" customHeight="1">
      <c r="D1116" s="14">
        <v>1115</v>
      </c>
      <c r="E1116" s="122">
        <v>1070441</v>
      </c>
    </row>
    <row r="1117" spans="4:5" ht="14.5" customHeight="1">
      <c r="D1117" s="14">
        <v>1116</v>
      </c>
      <c r="E1117" s="122">
        <v>1071401</v>
      </c>
    </row>
    <row r="1118" spans="4:5" ht="14.5" customHeight="1">
      <c r="D1118" s="14">
        <v>1117</v>
      </c>
      <c r="E1118" s="122">
        <v>1072361</v>
      </c>
    </row>
    <row r="1119" spans="4:5" ht="14.5" customHeight="1">
      <c r="D1119" s="14">
        <v>1118</v>
      </c>
      <c r="E1119" s="122">
        <v>1073321</v>
      </c>
    </row>
    <row r="1120" spans="4:5" ht="14.5" customHeight="1">
      <c r="D1120" s="14">
        <v>1119</v>
      </c>
      <c r="E1120" s="122">
        <v>1074281</v>
      </c>
    </row>
    <row r="1121" spans="4:5" ht="14.5" customHeight="1">
      <c r="D1121" s="14">
        <v>1120</v>
      </c>
      <c r="E1121" s="122">
        <v>1075241</v>
      </c>
    </row>
    <row r="1122" spans="4:5" ht="14.5" customHeight="1">
      <c r="D1122" s="14">
        <v>1121</v>
      </c>
      <c r="E1122" s="122">
        <v>1076201</v>
      </c>
    </row>
    <row r="1123" spans="4:5" ht="14.5" customHeight="1">
      <c r="D1123" s="14">
        <v>1122</v>
      </c>
      <c r="E1123" s="122">
        <v>1077161</v>
      </c>
    </row>
    <row r="1124" spans="4:5" ht="14.5" customHeight="1">
      <c r="D1124" s="14">
        <v>1123</v>
      </c>
      <c r="E1124" s="122">
        <v>1078121</v>
      </c>
    </row>
    <row r="1125" spans="4:5" ht="14.5" customHeight="1">
      <c r="D1125" s="14">
        <v>1124</v>
      </c>
      <c r="E1125" s="122">
        <v>1079081</v>
      </c>
    </row>
    <row r="1126" spans="4:5" ht="14.5" customHeight="1">
      <c r="D1126" s="14">
        <v>1125</v>
      </c>
      <c r="E1126" s="122">
        <v>1080041</v>
      </c>
    </row>
    <row r="1127" spans="4:5" ht="14.5" customHeight="1">
      <c r="D1127" s="14">
        <v>1126</v>
      </c>
      <c r="E1127" s="122">
        <v>1081001</v>
      </c>
    </row>
    <row r="1128" spans="4:5" ht="14.5" customHeight="1">
      <c r="D1128" s="14">
        <v>1127</v>
      </c>
      <c r="E1128" s="122">
        <v>1081961</v>
      </c>
    </row>
    <row r="1129" spans="4:5" ht="14.5" customHeight="1">
      <c r="D1129" s="14">
        <v>1128</v>
      </c>
      <c r="E1129" s="122">
        <v>1082921</v>
      </c>
    </row>
    <row r="1130" spans="4:5" ht="14.5" customHeight="1">
      <c r="D1130" s="14">
        <v>1129</v>
      </c>
      <c r="E1130" s="122">
        <v>1083881</v>
      </c>
    </row>
    <row r="1131" spans="4:5" ht="14.5" customHeight="1">
      <c r="D1131" s="14">
        <v>1130</v>
      </c>
      <c r="E1131" s="122">
        <v>1084841</v>
      </c>
    </row>
    <row r="1132" spans="4:5" ht="14.5" customHeight="1">
      <c r="D1132" s="14">
        <v>1131</v>
      </c>
      <c r="E1132" s="122">
        <v>1085801</v>
      </c>
    </row>
    <row r="1133" spans="4:5" ht="14.5" customHeight="1">
      <c r="D1133" s="14">
        <v>1132</v>
      </c>
      <c r="E1133" s="122">
        <v>1086761</v>
      </c>
    </row>
    <row r="1134" spans="4:5" ht="14.5" customHeight="1">
      <c r="D1134" s="14">
        <v>1133</v>
      </c>
      <c r="E1134" s="122">
        <v>1087721</v>
      </c>
    </row>
    <row r="1135" spans="4:5" ht="14.5" customHeight="1">
      <c r="D1135" s="14">
        <v>1134</v>
      </c>
      <c r="E1135" s="122">
        <v>1088681</v>
      </c>
    </row>
    <row r="1136" spans="4:5" ht="14.5" customHeight="1">
      <c r="D1136" s="14">
        <v>1135</v>
      </c>
      <c r="E1136" s="122">
        <v>1089641</v>
      </c>
    </row>
    <row r="1137" spans="4:5" ht="14.5" customHeight="1">
      <c r="D1137" s="14">
        <v>1136</v>
      </c>
      <c r="E1137" s="122">
        <v>1090601</v>
      </c>
    </row>
    <row r="1138" spans="4:5" ht="14.5" customHeight="1">
      <c r="D1138" s="14">
        <v>1137</v>
      </c>
      <c r="E1138" s="122">
        <v>1091561</v>
      </c>
    </row>
    <row r="1139" spans="4:5" ht="14.5" customHeight="1">
      <c r="D1139" s="14">
        <v>1138</v>
      </c>
      <c r="E1139" s="122">
        <v>1092521</v>
      </c>
    </row>
    <row r="1140" spans="4:5" ht="14.5" customHeight="1">
      <c r="D1140" s="14">
        <v>1139</v>
      </c>
      <c r="E1140" s="122">
        <v>1093482</v>
      </c>
    </row>
    <row r="1141" spans="4:5" ht="14.5" customHeight="1">
      <c r="D1141" s="14">
        <v>1140</v>
      </c>
      <c r="E1141" s="122">
        <v>1094442</v>
      </c>
    </row>
    <row r="1142" spans="4:5" ht="14.5" customHeight="1">
      <c r="D1142" s="14">
        <v>1141</v>
      </c>
      <c r="E1142" s="122">
        <v>1095402</v>
      </c>
    </row>
    <row r="1143" spans="4:5" ht="14.5" customHeight="1">
      <c r="D1143" s="14">
        <v>1142</v>
      </c>
      <c r="E1143" s="122">
        <v>1096362</v>
      </c>
    </row>
    <row r="1144" spans="4:5" ht="14.5" customHeight="1">
      <c r="D1144" s="14">
        <v>1143</v>
      </c>
      <c r="E1144" s="122">
        <v>1097322</v>
      </c>
    </row>
    <row r="1145" spans="4:5" ht="14.5" customHeight="1">
      <c r="D1145" s="14">
        <v>1144</v>
      </c>
      <c r="E1145" s="122">
        <v>1098282</v>
      </c>
    </row>
    <row r="1146" spans="4:5" ht="14.5" customHeight="1">
      <c r="D1146" s="14">
        <v>1145</v>
      </c>
      <c r="E1146" s="122">
        <v>1099242</v>
      </c>
    </row>
    <row r="1147" spans="4:5" ht="14.5" customHeight="1">
      <c r="D1147" s="14">
        <v>1146</v>
      </c>
      <c r="E1147" s="122">
        <v>1100202</v>
      </c>
    </row>
    <row r="1148" spans="4:5" ht="14.5" customHeight="1">
      <c r="D1148" s="14">
        <v>1147</v>
      </c>
      <c r="E1148" s="122">
        <v>1101162</v>
      </c>
    </row>
    <row r="1149" spans="4:5" ht="14.5" customHeight="1">
      <c r="D1149" s="14">
        <v>1148</v>
      </c>
      <c r="E1149" s="122">
        <v>1102122</v>
      </c>
    </row>
    <row r="1150" spans="4:5" ht="14.5" customHeight="1">
      <c r="D1150" s="14">
        <v>1149</v>
      </c>
      <c r="E1150" s="122">
        <v>1103082</v>
      </c>
    </row>
    <row r="1151" spans="4:5" ht="14.5" customHeight="1">
      <c r="D1151" s="14">
        <v>1150</v>
      </c>
      <c r="E1151" s="122">
        <v>1104042</v>
      </c>
    </row>
    <row r="1152" spans="4:5" ht="14.5" customHeight="1">
      <c r="D1152" s="14">
        <v>1151</v>
      </c>
      <c r="E1152" s="122">
        <v>1105002</v>
      </c>
    </row>
    <row r="1153" spans="4:5" ht="14.5" customHeight="1">
      <c r="D1153" s="14">
        <v>1152</v>
      </c>
      <c r="E1153" s="122">
        <v>1105962</v>
      </c>
    </row>
    <row r="1154" spans="4:5" ht="14.5" customHeight="1">
      <c r="D1154" s="14">
        <v>1153</v>
      </c>
      <c r="E1154" s="122">
        <v>1106922</v>
      </c>
    </row>
    <row r="1155" spans="4:5" ht="14.5" customHeight="1">
      <c r="D1155" s="14">
        <v>1154</v>
      </c>
      <c r="E1155" s="122">
        <v>1107882</v>
      </c>
    </row>
    <row r="1156" spans="4:5" ht="14.5" customHeight="1">
      <c r="D1156" s="14">
        <v>1155</v>
      </c>
      <c r="E1156" s="122">
        <v>1108842</v>
      </c>
    </row>
    <row r="1157" spans="4:5" ht="14.5" customHeight="1">
      <c r="D1157" s="14">
        <v>1156</v>
      </c>
      <c r="E1157" s="122">
        <v>1109802</v>
      </c>
    </row>
    <row r="1158" spans="4:5" ht="14.5" customHeight="1">
      <c r="D1158" s="14">
        <v>1157</v>
      </c>
      <c r="E1158" s="122">
        <v>1110762</v>
      </c>
    </row>
    <row r="1159" spans="4:5" ht="14.5" customHeight="1">
      <c r="D1159" s="14">
        <v>1158</v>
      </c>
      <c r="E1159" s="122">
        <v>1111722</v>
      </c>
    </row>
    <row r="1160" spans="4:5" ht="14.5" customHeight="1">
      <c r="D1160" s="14">
        <v>1159</v>
      </c>
      <c r="E1160" s="122">
        <v>1112682</v>
      </c>
    </row>
    <row r="1161" spans="4:5" ht="14.5" customHeight="1">
      <c r="D1161" s="14">
        <v>1160</v>
      </c>
      <c r="E1161" s="122">
        <v>1113642</v>
      </c>
    </row>
    <row r="1162" spans="4:5" ht="14.5" customHeight="1">
      <c r="D1162" s="14">
        <v>1161</v>
      </c>
      <c r="E1162" s="122">
        <v>1114602</v>
      </c>
    </row>
    <row r="1163" spans="4:5" ht="14.5" customHeight="1">
      <c r="D1163" s="14">
        <v>1162</v>
      </c>
      <c r="E1163" s="122">
        <v>1115562</v>
      </c>
    </row>
    <row r="1164" spans="4:5" ht="14.5" customHeight="1">
      <c r="D1164" s="14">
        <v>1163</v>
      </c>
      <c r="E1164" s="122">
        <v>1116522</v>
      </c>
    </row>
    <row r="1165" spans="4:5" ht="14.5" customHeight="1">
      <c r="D1165" s="14">
        <v>1164</v>
      </c>
      <c r="E1165" s="122">
        <v>1117482</v>
      </c>
    </row>
    <row r="1166" spans="4:5" ht="14.5" customHeight="1">
      <c r="D1166" s="14">
        <v>1165</v>
      </c>
      <c r="E1166" s="122">
        <v>1118442</v>
      </c>
    </row>
    <row r="1167" spans="4:5" ht="14.5" customHeight="1">
      <c r="D1167" s="14">
        <v>1166</v>
      </c>
      <c r="E1167" s="122">
        <v>1119402</v>
      </c>
    </row>
    <row r="1168" spans="4:5" ht="14.5" customHeight="1">
      <c r="D1168" s="14">
        <v>1167</v>
      </c>
      <c r="E1168" s="122">
        <v>1120363</v>
      </c>
    </row>
    <row r="1169" spans="4:5" ht="14.5" customHeight="1">
      <c r="D1169" s="14">
        <v>1168</v>
      </c>
      <c r="E1169" s="122">
        <v>1121323</v>
      </c>
    </row>
    <row r="1170" spans="4:5" ht="14.5" customHeight="1">
      <c r="D1170" s="14">
        <v>1169</v>
      </c>
      <c r="E1170" s="122">
        <v>1122283</v>
      </c>
    </row>
    <row r="1171" spans="4:5" ht="14.5" customHeight="1">
      <c r="D1171" s="14">
        <v>1170</v>
      </c>
      <c r="E1171" s="122">
        <v>1123243</v>
      </c>
    </row>
    <row r="1172" spans="4:5" ht="14.5" customHeight="1">
      <c r="D1172" s="14">
        <v>1171</v>
      </c>
      <c r="E1172" s="122">
        <v>1124203</v>
      </c>
    </row>
    <row r="1173" spans="4:5" ht="14.5" customHeight="1">
      <c r="D1173" s="14">
        <v>1172</v>
      </c>
      <c r="E1173" s="122">
        <v>1125163</v>
      </c>
    </row>
    <row r="1174" spans="4:5" ht="14.5" customHeight="1">
      <c r="D1174" s="14">
        <v>1173</v>
      </c>
      <c r="E1174" s="122">
        <v>1126123</v>
      </c>
    </row>
    <row r="1175" spans="4:5" ht="14.5" customHeight="1">
      <c r="D1175" s="14">
        <v>1174</v>
      </c>
      <c r="E1175" s="122">
        <v>1127083</v>
      </c>
    </row>
    <row r="1176" spans="4:5" ht="14.5" customHeight="1">
      <c r="D1176" s="14">
        <v>1175</v>
      </c>
      <c r="E1176" s="122">
        <v>1128043</v>
      </c>
    </row>
    <row r="1177" spans="4:5" ht="14.5" customHeight="1">
      <c r="D1177" s="14">
        <v>1176</v>
      </c>
      <c r="E1177" s="122">
        <v>1129003</v>
      </c>
    </row>
    <row r="1178" spans="4:5" ht="14.5" customHeight="1">
      <c r="D1178" s="14">
        <v>1177</v>
      </c>
      <c r="E1178" s="122">
        <v>1129963</v>
      </c>
    </row>
    <row r="1179" spans="4:5" ht="14.5" customHeight="1">
      <c r="D1179" s="14">
        <v>1178</v>
      </c>
      <c r="E1179" s="122">
        <v>1130923</v>
      </c>
    </row>
    <row r="1180" spans="4:5" ht="14.5" customHeight="1">
      <c r="D1180" s="14">
        <v>1179</v>
      </c>
      <c r="E1180" s="122">
        <v>1131883</v>
      </c>
    </row>
    <row r="1181" spans="4:5" ht="14.5" customHeight="1">
      <c r="D1181" s="14">
        <v>1180</v>
      </c>
      <c r="E1181" s="122">
        <v>1132843</v>
      </c>
    </row>
    <row r="1182" spans="4:5" ht="14.5" customHeight="1">
      <c r="D1182" s="14">
        <v>1181</v>
      </c>
      <c r="E1182" s="122">
        <v>1133803</v>
      </c>
    </row>
    <row r="1183" spans="4:5" ht="14.5" customHeight="1">
      <c r="D1183" s="14">
        <v>1182</v>
      </c>
      <c r="E1183" s="122">
        <v>1134763</v>
      </c>
    </row>
    <row r="1184" spans="4:5" ht="14.5" customHeight="1">
      <c r="D1184" s="14">
        <v>1183</v>
      </c>
      <c r="E1184" s="122">
        <v>1135723</v>
      </c>
    </row>
    <row r="1185" spans="4:5" ht="14.5" customHeight="1">
      <c r="D1185" s="14">
        <v>1184</v>
      </c>
      <c r="E1185" s="122">
        <v>1136683</v>
      </c>
    </row>
    <row r="1186" spans="4:5" ht="14.5" customHeight="1">
      <c r="D1186" s="14">
        <v>1185</v>
      </c>
      <c r="E1186" s="122">
        <v>1137643</v>
      </c>
    </row>
    <row r="1187" spans="4:5" ht="14.5" customHeight="1">
      <c r="D1187" s="14">
        <v>1186</v>
      </c>
      <c r="E1187" s="122">
        <v>1138603</v>
      </c>
    </row>
    <row r="1188" spans="4:5" ht="14.5" customHeight="1">
      <c r="D1188" s="14">
        <v>1187</v>
      </c>
      <c r="E1188" s="122">
        <v>1139563</v>
      </c>
    </row>
    <row r="1189" spans="4:5" ht="14.5" customHeight="1">
      <c r="D1189" s="14">
        <v>1188</v>
      </c>
      <c r="E1189" s="122">
        <v>1140523</v>
      </c>
    </row>
    <row r="1190" spans="4:5" ht="14.5" customHeight="1">
      <c r="D1190" s="14">
        <v>1189</v>
      </c>
      <c r="E1190" s="122">
        <v>1141483</v>
      </c>
    </row>
    <row r="1191" spans="4:5" ht="14.5" customHeight="1">
      <c r="D1191" s="14">
        <v>1190</v>
      </c>
      <c r="E1191" s="122">
        <v>1142443</v>
      </c>
    </row>
    <row r="1192" spans="4:5" ht="14.5" customHeight="1">
      <c r="D1192" s="14">
        <v>1191</v>
      </c>
      <c r="E1192" s="122">
        <v>1143403</v>
      </c>
    </row>
    <row r="1193" spans="4:5" ht="14.5" customHeight="1">
      <c r="D1193" s="14">
        <v>1192</v>
      </c>
      <c r="E1193" s="122">
        <v>1144363</v>
      </c>
    </row>
    <row r="1194" spans="4:5" ht="14.5" customHeight="1">
      <c r="D1194" s="14">
        <v>1193</v>
      </c>
      <c r="E1194" s="122">
        <v>1145323</v>
      </c>
    </row>
    <row r="1195" spans="4:5" ht="14.5" customHeight="1">
      <c r="D1195" s="14">
        <v>1194</v>
      </c>
      <c r="E1195" s="122">
        <v>1146283</v>
      </c>
    </row>
    <row r="1196" spans="4:5" ht="14.5" customHeight="1">
      <c r="D1196" s="14">
        <v>1195</v>
      </c>
      <c r="E1196" s="122">
        <v>1147244</v>
      </c>
    </row>
    <row r="1197" spans="4:5" ht="14.5" customHeight="1">
      <c r="D1197" s="14">
        <v>1196</v>
      </c>
      <c r="E1197" s="122">
        <v>1148204</v>
      </c>
    </row>
    <row r="1198" spans="4:5" ht="14.5" customHeight="1">
      <c r="D1198" s="14">
        <v>1197</v>
      </c>
      <c r="E1198" s="122">
        <v>1149164</v>
      </c>
    </row>
    <row r="1199" spans="4:5" ht="14.5" customHeight="1">
      <c r="D1199" s="14">
        <v>1198</v>
      </c>
      <c r="E1199" s="122">
        <v>1150124</v>
      </c>
    </row>
    <row r="1200" spans="4:5" ht="14.5" customHeight="1">
      <c r="D1200" s="14">
        <v>1199</v>
      </c>
      <c r="E1200" s="122">
        <v>1151084</v>
      </c>
    </row>
    <row r="1201" spans="4:5" ht="14.5" customHeight="1">
      <c r="D1201" s="14">
        <v>1200</v>
      </c>
      <c r="E1201" s="122">
        <v>1152044</v>
      </c>
    </row>
    <row r="1202" spans="4:5" ht="14.5" customHeight="1">
      <c r="D1202" s="14">
        <v>1201</v>
      </c>
      <c r="E1202" s="122">
        <v>1153004</v>
      </c>
    </row>
    <row r="1203" spans="4:5" ht="14.5" customHeight="1">
      <c r="D1203" s="14">
        <v>1202</v>
      </c>
      <c r="E1203" s="122">
        <v>1153964</v>
      </c>
    </row>
    <row r="1204" spans="4:5" ht="14.5" customHeight="1">
      <c r="D1204" s="14">
        <v>1203</v>
      </c>
      <c r="E1204" s="122">
        <v>1154924</v>
      </c>
    </row>
    <row r="1205" spans="4:5" ht="14.5" customHeight="1">
      <c r="D1205" s="14">
        <v>1204</v>
      </c>
      <c r="E1205" s="122">
        <v>1155884</v>
      </c>
    </row>
    <row r="1206" spans="4:5" ht="14.5" customHeight="1">
      <c r="D1206" s="14">
        <v>1205</v>
      </c>
      <c r="E1206" s="122">
        <v>1156844</v>
      </c>
    </row>
    <row r="1207" spans="4:5" ht="14.5" customHeight="1">
      <c r="D1207" s="14">
        <v>1206</v>
      </c>
      <c r="E1207" s="122">
        <v>1157804</v>
      </c>
    </row>
    <row r="1208" spans="4:5" ht="14.5" customHeight="1">
      <c r="D1208" s="14">
        <v>1207</v>
      </c>
      <c r="E1208" s="122">
        <v>1158764</v>
      </c>
    </row>
    <row r="1209" spans="4:5" ht="14.5" customHeight="1">
      <c r="D1209" s="14">
        <v>1208</v>
      </c>
      <c r="E1209" s="122">
        <v>1159724</v>
      </c>
    </row>
    <row r="1210" spans="4:5" ht="14.5" customHeight="1">
      <c r="D1210" s="14">
        <v>1209</v>
      </c>
      <c r="E1210" s="122">
        <v>1160684</v>
      </c>
    </row>
    <row r="1211" spans="4:5" ht="14.5" customHeight="1">
      <c r="D1211" s="14">
        <v>1210</v>
      </c>
      <c r="E1211" s="122">
        <v>1161644</v>
      </c>
    </row>
    <row r="1212" spans="4:5" ht="14.5" customHeight="1">
      <c r="D1212" s="14">
        <v>1211</v>
      </c>
      <c r="E1212" s="122">
        <v>1162604</v>
      </c>
    </row>
    <row r="1213" spans="4:5" ht="14.5" customHeight="1">
      <c r="D1213" s="14">
        <v>1212</v>
      </c>
      <c r="E1213" s="122">
        <v>1163564</v>
      </c>
    </row>
    <row r="1214" spans="4:5" ht="14.5" customHeight="1">
      <c r="D1214" s="14">
        <v>1213</v>
      </c>
      <c r="E1214" s="122">
        <v>1164524</v>
      </c>
    </row>
    <row r="1215" spans="4:5" ht="14.5" customHeight="1">
      <c r="D1215" s="14">
        <v>1214</v>
      </c>
      <c r="E1215" s="122">
        <v>1165484</v>
      </c>
    </row>
    <row r="1216" spans="4:5" ht="14.5" customHeight="1">
      <c r="D1216" s="14">
        <v>1215</v>
      </c>
      <c r="E1216" s="122">
        <v>1166444</v>
      </c>
    </row>
    <row r="1217" spans="4:5" ht="14.5" customHeight="1">
      <c r="D1217" s="14">
        <v>1216</v>
      </c>
      <c r="E1217" s="122">
        <v>1167404</v>
      </c>
    </row>
    <row r="1218" spans="4:5" ht="14.5" customHeight="1">
      <c r="D1218" s="14">
        <v>1217</v>
      </c>
      <c r="E1218" s="122">
        <v>1168364</v>
      </c>
    </row>
    <row r="1219" spans="4:5" ht="14.5" customHeight="1">
      <c r="D1219" s="14">
        <v>1218</v>
      </c>
      <c r="E1219" s="122">
        <v>1169324</v>
      </c>
    </row>
    <row r="1220" spans="4:5" ht="14.5" customHeight="1">
      <c r="D1220" s="14">
        <v>1219</v>
      </c>
      <c r="E1220" s="122">
        <v>1170284</v>
      </c>
    </row>
    <row r="1221" spans="4:5" ht="14.5" customHeight="1">
      <c r="D1221" s="14">
        <v>1220</v>
      </c>
      <c r="E1221" s="122">
        <v>1171244</v>
      </c>
    </row>
    <row r="1222" spans="4:5" ht="14.5" customHeight="1">
      <c r="D1222" s="14">
        <v>1221</v>
      </c>
      <c r="E1222" s="122">
        <v>1172204</v>
      </c>
    </row>
    <row r="1223" spans="4:5" ht="14.5" customHeight="1">
      <c r="D1223" s="14">
        <v>1222</v>
      </c>
      <c r="E1223" s="122">
        <v>1173164</v>
      </c>
    </row>
    <row r="1224" spans="4:5" ht="14.5" customHeight="1">
      <c r="D1224" s="14">
        <v>1223</v>
      </c>
      <c r="E1224" s="122">
        <v>1174125</v>
      </c>
    </row>
    <row r="1225" spans="4:5" ht="14.5" customHeight="1">
      <c r="D1225" s="14">
        <v>1224</v>
      </c>
      <c r="E1225" s="122">
        <v>1175085</v>
      </c>
    </row>
    <row r="1226" spans="4:5" ht="14.5" customHeight="1">
      <c r="D1226" s="14">
        <v>1225</v>
      </c>
      <c r="E1226" s="122">
        <v>1176045</v>
      </c>
    </row>
    <row r="1227" spans="4:5" ht="14.5" customHeight="1">
      <c r="D1227" s="14">
        <v>1226</v>
      </c>
      <c r="E1227" s="122">
        <v>1177005</v>
      </c>
    </row>
    <row r="1228" spans="4:5" ht="14.5" customHeight="1">
      <c r="D1228" s="14">
        <v>1227</v>
      </c>
      <c r="E1228" s="122">
        <v>1177965</v>
      </c>
    </row>
    <row r="1229" spans="4:5" ht="14.5" customHeight="1">
      <c r="D1229" s="14">
        <v>1228</v>
      </c>
      <c r="E1229" s="122">
        <v>1178925</v>
      </c>
    </row>
    <row r="1230" spans="4:5" ht="14.5" customHeight="1">
      <c r="D1230" s="14">
        <v>1229</v>
      </c>
      <c r="E1230" s="122">
        <v>1179885</v>
      </c>
    </row>
    <row r="1231" spans="4:5" ht="14.5" customHeight="1">
      <c r="D1231" s="14">
        <v>1230</v>
      </c>
      <c r="E1231" s="122">
        <v>1180845</v>
      </c>
    </row>
    <row r="1232" spans="4:5" ht="14.5" customHeight="1">
      <c r="D1232" s="14">
        <v>1231</v>
      </c>
      <c r="E1232" s="122">
        <v>1181805</v>
      </c>
    </row>
    <row r="1233" spans="4:5" ht="14.5" customHeight="1">
      <c r="D1233" s="14">
        <v>1232</v>
      </c>
      <c r="E1233" s="122">
        <v>1182765</v>
      </c>
    </row>
    <row r="1234" spans="4:5" ht="14.5" customHeight="1">
      <c r="D1234" s="14">
        <v>1233</v>
      </c>
      <c r="E1234" s="122">
        <v>1183725</v>
      </c>
    </row>
    <row r="1235" spans="4:5" ht="14.5" customHeight="1">
      <c r="D1235" s="14">
        <v>1234</v>
      </c>
      <c r="E1235" s="122">
        <v>1184685</v>
      </c>
    </row>
    <row r="1236" spans="4:5" ht="14.5" customHeight="1">
      <c r="D1236" s="14">
        <v>1235</v>
      </c>
      <c r="E1236" s="122">
        <v>1185645</v>
      </c>
    </row>
    <row r="1237" spans="4:5" ht="14.5" customHeight="1">
      <c r="D1237" s="14">
        <v>1236</v>
      </c>
      <c r="E1237" s="122">
        <v>1186605</v>
      </c>
    </row>
    <row r="1238" spans="4:5" ht="14.5" customHeight="1">
      <c r="D1238" s="14">
        <v>1237</v>
      </c>
      <c r="E1238" s="122">
        <v>1187565</v>
      </c>
    </row>
    <row r="1239" spans="4:5" ht="14.5" customHeight="1">
      <c r="D1239" s="14">
        <v>1238</v>
      </c>
      <c r="E1239" s="122">
        <v>1188525</v>
      </c>
    </row>
    <row r="1240" spans="4:5" ht="14.5" customHeight="1">
      <c r="D1240" s="14">
        <v>1239</v>
      </c>
      <c r="E1240" s="122">
        <v>1189485</v>
      </c>
    </row>
    <row r="1241" spans="4:5" ht="14.5" customHeight="1">
      <c r="D1241" s="14">
        <v>1240</v>
      </c>
      <c r="E1241" s="122">
        <v>1190445</v>
      </c>
    </row>
    <row r="1242" spans="4:5" ht="14.5" customHeight="1">
      <c r="D1242" s="14">
        <v>1241</v>
      </c>
      <c r="E1242" s="122">
        <v>1191405</v>
      </c>
    </row>
    <row r="1243" spans="4:5" ht="14.5" customHeight="1">
      <c r="D1243" s="14">
        <v>1242</v>
      </c>
      <c r="E1243" s="122">
        <v>1192365</v>
      </c>
    </row>
    <row r="1244" spans="4:5" ht="14.5" customHeight="1">
      <c r="D1244" s="14">
        <v>1243</v>
      </c>
      <c r="E1244" s="122">
        <v>1193325</v>
      </c>
    </row>
    <row r="1245" spans="4:5" ht="14.5" customHeight="1">
      <c r="D1245" s="14">
        <v>1244</v>
      </c>
      <c r="E1245" s="122">
        <v>1194285</v>
      </c>
    </row>
    <row r="1246" spans="4:5" ht="14.5" customHeight="1">
      <c r="D1246" s="14">
        <v>1245</v>
      </c>
      <c r="E1246" s="122">
        <v>1195245</v>
      </c>
    </row>
    <row r="1247" spans="4:5" ht="14.5" customHeight="1">
      <c r="D1247" s="14">
        <v>1246</v>
      </c>
      <c r="E1247" s="122">
        <v>1196205</v>
      </c>
    </row>
    <row r="1248" spans="4:5" ht="14.5" customHeight="1">
      <c r="D1248" s="14">
        <v>1247</v>
      </c>
      <c r="E1248" s="122">
        <v>1197165</v>
      </c>
    </row>
    <row r="1249" spans="4:5" ht="14.5" customHeight="1">
      <c r="D1249" s="14">
        <v>1248</v>
      </c>
      <c r="E1249" s="122">
        <v>1198125</v>
      </c>
    </row>
    <row r="1250" spans="4:5" ht="14.5" customHeight="1">
      <c r="D1250" s="14">
        <v>1249</v>
      </c>
      <c r="E1250" s="122">
        <v>1199085</v>
      </c>
    </row>
    <row r="1251" spans="4:5" ht="14.5" customHeight="1">
      <c r="D1251" s="14">
        <v>1250</v>
      </c>
      <c r="E1251" s="122">
        <v>1200045</v>
      </c>
    </row>
    <row r="1252" spans="4:5" ht="14.5" customHeight="1">
      <c r="D1252" s="14">
        <v>1251</v>
      </c>
      <c r="E1252" s="122">
        <v>1201006</v>
      </c>
    </row>
    <row r="1253" spans="4:5" ht="14.5" customHeight="1">
      <c r="D1253" s="14">
        <v>1252</v>
      </c>
      <c r="E1253" s="122">
        <v>1201966</v>
      </c>
    </row>
    <row r="1254" spans="4:5" ht="14.5" customHeight="1">
      <c r="D1254" s="14">
        <v>1253</v>
      </c>
      <c r="E1254" s="122">
        <v>1202926</v>
      </c>
    </row>
    <row r="1255" spans="4:5" ht="14.5" customHeight="1">
      <c r="D1255" s="14">
        <v>1254</v>
      </c>
      <c r="E1255" s="122">
        <v>1203886</v>
      </c>
    </row>
    <row r="1256" spans="4:5" ht="14.5" customHeight="1">
      <c r="D1256" s="14">
        <v>1255</v>
      </c>
      <c r="E1256" s="122">
        <v>1204846</v>
      </c>
    </row>
    <row r="1257" spans="4:5" ht="14.5" customHeight="1">
      <c r="D1257" s="14">
        <v>1256</v>
      </c>
      <c r="E1257" s="122">
        <v>1205806</v>
      </c>
    </row>
    <row r="1258" spans="4:5" ht="14.5" customHeight="1">
      <c r="D1258" s="14">
        <v>1257</v>
      </c>
      <c r="E1258" s="122">
        <v>1206766</v>
      </c>
    </row>
    <row r="1259" spans="4:5" ht="14.5" customHeight="1">
      <c r="D1259" s="14">
        <v>1258</v>
      </c>
      <c r="E1259" s="122">
        <v>1207726</v>
      </c>
    </row>
    <row r="1260" spans="4:5" ht="14.5" customHeight="1">
      <c r="D1260" s="14">
        <v>1259</v>
      </c>
      <c r="E1260" s="122">
        <v>1208686</v>
      </c>
    </row>
    <row r="1261" spans="4:5" ht="14.5" customHeight="1">
      <c r="D1261" s="14">
        <v>1260</v>
      </c>
      <c r="E1261" s="122">
        <v>1209646</v>
      </c>
    </row>
    <row r="1262" spans="4:5" ht="14.5" customHeight="1">
      <c r="D1262" s="14">
        <v>1261</v>
      </c>
      <c r="E1262" s="122">
        <v>1210606</v>
      </c>
    </row>
    <row r="1263" spans="4:5" ht="14.5" customHeight="1">
      <c r="D1263" s="14">
        <v>1262</v>
      </c>
      <c r="E1263" s="122">
        <v>1211566</v>
      </c>
    </row>
    <row r="1264" spans="4:5" ht="14.5" customHeight="1">
      <c r="D1264" s="14">
        <v>1263</v>
      </c>
      <c r="E1264" s="122">
        <v>1212526</v>
      </c>
    </row>
    <row r="1265" spans="4:5" ht="14.5" customHeight="1">
      <c r="D1265" s="14">
        <v>1264</v>
      </c>
      <c r="E1265" s="122">
        <v>1213486</v>
      </c>
    </row>
    <row r="1266" spans="4:5" ht="14.5" customHeight="1">
      <c r="D1266" s="14">
        <v>1265</v>
      </c>
      <c r="E1266" s="122">
        <v>1214446</v>
      </c>
    </row>
    <row r="1267" spans="4:5" ht="14.5" customHeight="1">
      <c r="D1267" s="14">
        <v>1266</v>
      </c>
      <c r="E1267" s="122">
        <v>1215406</v>
      </c>
    </row>
    <row r="1268" spans="4:5" ht="14.5" customHeight="1">
      <c r="D1268" s="14">
        <v>1267</v>
      </c>
      <c r="E1268" s="122">
        <v>1216366</v>
      </c>
    </row>
    <row r="1269" spans="4:5" ht="14.5" customHeight="1">
      <c r="D1269" s="14">
        <v>1268</v>
      </c>
      <c r="E1269" s="122">
        <v>1217326</v>
      </c>
    </row>
    <row r="1270" spans="4:5" ht="14.5" customHeight="1">
      <c r="D1270" s="14">
        <v>1269</v>
      </c>
      <c r="E1270" s="122">
        <v>1218286</v>
      </c>
    </row>
    <row r="1271" spans="4:5" ht="14.5" customHeight="1">
      <c r="D1271" s="14">
        <v>1270</v>
      </c>
      <c r="E1271" s="122">
        <v>1219246</v>
      </c>
    </row>
    <row r="1272" spans="4:5" ht="14.5" customHeight="1">
      <c r="D1272" s="14">
        <v>1271</v>
      </c>
      <c r="E1272" s="122">
        <v>1220206</v>
      </c>
    </row>
    <row r="1273" spans="4:5" ht="14.5" customHeight="1">
      <c r="D1273" s="14">
        <v>1272</v>
      </c>
      <c r="E1273" s="122">
        <v>1221166</v>
      </c>
    </row>
    <row r="1274" spans="4:5" ht="14.5" customHeight="1">
      <c r="D1274" s="14">
        <v>1273</v>
      </c>
      <c r="E1274" s="122">
        <v>1222126</v>
      </c>
    </row>
    <row r="1275" spans="4:5" ht="14.5" customHeight="1">
      <c r="D1275" s="14">
        <v>1274</v>
      </c>
      <c r="E1275" s="122">
        <v>1223086</v>
      </c>
    </row>
    <row r="1276" spans="4:5" ht="14.5" customHeight="1">
      <c r="D1276" s="14">
        <v>1275</v>
      </c>
      <c r="E1276" s="122">
        <v>1224046</v>
      </c>
    </row>
    <row r="1277" spans="4:5" ht="14.5" customHeight="1">
      <c r="D1277" s="14">
        <v>1276</v>
      </c>
      <c r="E1277" s="122">
        <v>1225006</v>
      </c>
    </row>
    <row r="1278" spans="4:5" ht="14.5" customHeight="1">
      <c r="D1278" s="14">
        <v>1277</v>
      </c>
      <c r="E1278" s="122">
        <v>1225966</v>
      </c>
    </row>
    <row r="1279" spans="4:5" ht="14.5" customHeight="1">
      <c r="D1279" s="14">
        <v>1278</v>
      </c>
      <c r="E1279" s="122">
        <v>1226927</v>
      </c>
    </row>
    <row r="1280" spans="4:5" ht="14.5" customHeight="1">
      <c r="D1280" s="14">
        <v>1279</v>
      </c>
      <c r="E1280" s="122">
        <v>1227887</v>
      </c>
    </row>
    <row r="1281" spans="4:5" ht="14.5" customHeight="1">
      <c r="D1281" s="14">
        <v>1280</v>
      </c>
      <c r="E1281" s="122">
        <v>1228847</v>
      </c>
    </row>
    <row r="1282" spans="4:5" ht="14.5" customHeight="1">
      <c r="D1282" s="14">
        <v>1281</v>
      </c>
      <c r="E1282" s="122">
        <v>1229807</v>
      </c>
    </row>
    <row r="1283" spans="4:5" ht="14.5" customHeight="1">
      <c r="D1283" s="14">
        <v>1282</v>
      </c>
      <c r="E1283" s="122">
        <v>1230767</v>
      </c>
    </row>
    <row r="1284" spans="4:5" ht="14.5" customHeight="1">
      <c r="D1284" s="14">
        <v>1283</v>
      </c>
      <c r="E1284" s="122">
        <v>1231727</v>
      </c>
    </row>
    <row r="1285" spans="4:5" ht="14.5" customHeight="1">
      <c r="D1285" s="14">
        <v>1284</v>
      </c>
      <c r="E1285" s="122">
        <v>1232687</v>
      </c>
    </row>
    <row r="1286" spans="4:5" ht="14.5" customHeight="1">
      <c r="D1286" s="14">
        <v>1285</v>
      </c>
      <c r="E1286" s="122">
        <v>1233647</v>
      </c>
    </row>
    <row r="1287" spans="4:5" ht="14.5" customHeight="1">
      <c r="D1287" s="14">
        <v>1286</v>
      </c>
      <c r="E1287" s="122">
        <v>1234607</v>
      </c>
    </row>
    <row r="1288" spans="4:5" ht="14.5" customHeight="1">
      <c r="D1288" s="14">
        <v>1287</v>
      </c>
      <c r="E1288" s="122">
        <v>1235567</v>
      </c>
    </row>
    <row r="1289" spans="4:5" ht="14.5" customHeight="1">
      <c r="D1289" s="14">
        <v>1288</v>
      </c>
      <c r="E1289" s="122">
        <v>1236527</v>
      </c>
    </row>
    <row r="1290" spans="4:5" ht="14.5" customHeight="1">
      <c r="D1290" s="14">
        <v>1289</v>
      </c>
      <c r="E1290" s="122">
        <v>1237487</v>
      </c>
    </row>
    <row r="1291" spans="4:5" ht="14.5" customHeight="1">
      <c r="D1291" s="14">
        <v>1290</v>
      </c>
      <c r="E1291" s="122">
        <v>1238447</v>
      </c>
    </row>
    <row r="1292" spans="4:5" ht="14.5" customHeight="1">
      <c r="D1292" s="14">
        <v>1291</v>
      </c>
      <c r="E1292" s="122">
        <v>1239407</v>
      </c>
    </row>
    <row r="1293" spans="4:5" ht="14.5" customHeight="1">
      <c r="D1293" s="14">
        <v>1292</v>
      </c>
      <c r="E1293" s="122">
        <v>1240367</v>
      </c>
    </row>
    <row r="1294" spans="4:5" ht="14.5" customHeight="1">
      <c r="D1294" s="14">
        <v>1293</v>
      </c>
      <c r="E1294" s="122">
        <v>1241327</v>
      </c>
    </row>
    <row r="1295" spans="4:5" ht="14.5" customHeight="1">
      <c r="D1295" s="14">
        <v>1294</v>
      </c>
      <c r="E1295" s="122">
        <v>1242287</v>
      </c>
    </row>
    <row r="1296" spans="4:5" ht="14.5" customHeight="1">
      <c r="D1296" s="14">
        <v>1295</v>
      </c>
      <c r="E1296" s="122">
        <v>1243247</v>
      </c>
    </row>
    <row r="1297" spans="4:5" ht="14.5" customHeight="1">
      <c r="D1297" s="14">
        <v>1296</v>
      </c>
      <c r="E1297" s="122">
        <v>1244207</v>
      </c>
    </row>
    <row r="1298" spans="4:5" ht="14.5" customHeight="1">
      <c r="D1298" s="14">
        <v>1297</v>
      </c>
      <c r="E1298" s="122">
        <v>1245167</v>
      </c>
    </row>
    <row r="1299" spans="4:5" ht="14.5" customHeight="1">
      <c r="D1299" s="14">
        <v>1298</v>
      </c>
      <c r="E1299" s="122">
        <v>1246127</v>
      </c>
    </row>
    <row r="1300" spans="4:5" ht="14.5" customHeight="1">
      <c r="D1300" s="14">
        <v>1299</v>
      </c>
      <c r="E1300" s="122">
        <v>1247087</v>
      </c>
    </row>
    <row r="1301" spans="4:5" ht="14.5" customHeight="1">
      <c r="D1301" s="14">
        <v>1300</v>
      </c>
      <c r="E1301" s="122">
        <v>1248047</v>
      </c>
    </row>
    <row r="1302" spans="4:5" ht="14.5" customHeight="1">
      <c r="D1302" s="14">
        <v>1301</v>
      </c>
      <c r="E1302" s="122">
        <v>1249007</v>
      </c>
    </row>
    <row r="1303" spans="4:5" ht="14.5" customHeight="1">
      <c r="D1303" s="14">
        <v>1302</v>
      </c>
      <c r="E1303" s="122">
        <v>1249967</v>
      </c>
    </row>
    <row r="1304" spans="4:5" ht="14.5" customHeight="1">
      <c r="D1304" s="14">
        <v>1303</v>
      </c>
      <c r="E1304" s="122">
        <v>1250927</v>
      </c>
    </row>
    <row r="1305" spans="4:5" ht="14.5" customHeight="1">
      <c r="D1305" s="14">
        <v>1304</v>
      </c>
      <c r="E1305" s="122">
        <v>1251887</v>
      </c>
    </row>
    <row r="1306" spans="4:5" ht="14.5" customHeight="1">
      <c r="D1306" s="14">
        <v>1305</v>
      </c>
      <c r="E1306" s="122">
        <v>1252847</v>
      </c>
    </row>
    <row r="1307" spans="4:5" ht="14.5" customHeight="1">
      <c r="D1307" s="14">
        <v>1306</v>
      </c>
      <c r="E1307" s="122">
        <v>1253808</v>
      </c>
    </row>
    <row r="1308" spans="4:5" ht="14.5" customHeight="1">
      <c r="D1308" s="14">
        <v>1307</v>
      </c>
      <c r="E1308" s="122">
        <v>1254768</v>
      </c>
    </row>
    <row r="1309" spans="4:5" ht="14.5" customHeight="1">
      <c r="D1309" s="14">
        <v>1308</v>
      </c>
      <c r="E1309" s="122">
        <v>1255728</v>
      </c>
    </row>
    <row r="1310" spans="4:5" ht="14.5" customHeight="1">
      <c r="D1310" s="14">
        <v>1309</v>
      </c>
      <c r="E1310" s="122">
        <v>1256688</v>
      </c>
    </row>
    <row r="1311" spans="4:5" ht="14.5" customHeight="1">
      <c r="D1311" s="14">
        <v>1310</v>
      </c>
      <c r="E1311" s="122">
        <v>1257648</v>
      </c>
    </row>
    <row r="1312" spans="4:5" ht="14.5" customHeight="1">
      <c r="D1312" s="14">
        <v>1311</v>
      </c>
      <c r="E1312" s="122">
        <v>1258608</v>
      </c>
    </row>
    <row r="1313" spans="4:5" ht="14.5" customHeight="1">
      <c r="D1313" s="14">
        <v>1312</v>
      </c>
      <c r="E1313" s="122">
        <v>1259568</v>
      </c>
    </row>
    <row r="1314" spans="4:5" ht="14.5" customHeight="1">
      <c r="D1314" s="14">
        <v>1313</v>
      </c>
      <c r="E1314" s="122">
        <v>1260528</v>
      </c>
    </row>
    <row r="1315" spans="4:5" ht="14.5" customHeight="1">
      <c r="D1315" s="14">
        <v>1314</v>
      </c>
      <c r="E1315" s="122">
        <v>1261488</v>
      </c>
    </row>
    <row r="1316" spans="4:5" ht="14.5" customHeight="1">
      <c r="D1316" s="14">
        <v>1315</v>
      </c>
      <c r="E1316" s="122">
        <v>1262448</v>
      </c>
    </row>
    <row r="1317" spans="4:5" ht="14.5" customHeight="1">
      <c r="D1317" s="14">
        <v>1316</v>
      </c>
      <c r="E1317" s="122">
        <v>1263408</v>
      </c>
    </row>
    <row r="1318" spans="4:5" ht="14.5" customHeight="1">
      <c r="D1318" s="14">
        <v>1317</v>
      </c>
      <c r="E1318" s="122">
        <v>1264368</v>
      </c>
    </row>
    <row r="1319" spans="4:5" ht="14.5" customHeight="1">
      <c r="D1319" s="14">
        <v>1318</v>
      </c>
      <c r="E1319" s="122">
        <v>1265328</v>
      </c>
    </row>
    <row r="1320" spans="4:5" ht="14.5" customHeight="1">
      <c r="D1320" s="14">
        <v>1319</v>
      </c>
      <c r="E1320" s="122">
        <v>1266288</v>
      </c>
    </row>
    <row r="1321" spans="4:5" ht="14.5" customHeight="1">
      <c r="D1321" s="14">
        <v>1320</v>
      </c>
      <c r="E1321" s="122">
        <v>1267248</v>
      </c>
    </row>
    <row r="1322" spans="4:5" ht="14.5" customHeight="1">
      <c r="D1322" s="14">
        <v>1321</v>
      </c>
      <c r="E1322" s="122">
        <v>1268208</v>
      </c>
    </row>
    <row r="1323" spans="4:5" ht="14.5" customHeight="1">
      <c r="D1323" s="14">
        <v>1322</v>
      </c>
      <c r="E1323" s="122">
        <v>1269168</v>
      </c>
    </row>
    <row r="1324" spans="4:5" ht="14.5" customHeight="1">
      <c r="D1324" s="14">
        <v>1323</v>
      </c>
      <c r="E1324" s="122">
        <v>1270128</v>
      </c>
    </row>
    <row r="1325" spans="4:5" ht="14.5" customHeight="1">
      <c r="D1325" s="14">
        <v>1324</v>
      </c>
      <c r="E1325" s="122">
        <v>1271088</v>
      </c>
    </row>
    <row r="1326" spans="4:5" ht="14.5" customHeight="1">
      <c r="D1326" s="14">
        <v>1325</v>
      </c>
      <c r="E1326" s="122">
        <v>1272048</v>
      </c>
    </row>
    <row r="1327" spans="4:5" ht="14.5" customHeight="1">
      <c r="D1327" s="14">
        <v>1326</v>
      </c>
      <c r="E1327" s="122">
        <v>1273008</v>
      </c>
    </row>
    <row r="1328" spans="4:5" ht="14.5" customHeight="1">
      <c r="D1328" s="14">
        <v>1327</v>
      </c>
      <c r="E1328" s="122">
        <v>1273968</v>
      </c>
    </row>
    <row r="1329" spans="4:5" ht="14.5" customHeight="1">
      <c r="D1329" s="14">
        <v>1328</v>
      </c>
      <c r="E1329" s="122">
        <v>1274928</v>
      </c>
    </row>
    <row r="1330" spans="4:5" ht="14.5" customHeight="1">
      <c r="D1330" s="14">
        <v>1329</v>
      </c>
      <c r="E1330" s="122">
        <v>1275888</v>
      </c>
    </row>
    <row r="1331" spans="4:5" ht="14.5" customHeight="1">
      <c r="D1331" s="14">
        <v>1330</v>
      </c>
      <c r="E1331" s="122">
        <v>1276848</v>
      </c>
    </row>
    <row r="1332" spans="4:5" ht="14.5" customHeight="1">
      <c r="D1332" s="14">
        <v>1331</v>
      </c>
      <c r="E1332" s="122">
        <v>1277808</v>
      </c>
    </row>
    <row r="1333" spans="4:5" ht="14.5" customHeight="1">
      <c r="D1333" s="14">
        <v>1332</v>
      </c>
      <c r="E1333" s="122">
        <v>1278768</v>
      </c>
    </row>
    <row r="1334" spans="4:5" ht="14.5" customHeight="1">
      <c r="D1334" s="14">
        <v>1333</v>
      </c>
      <c r="E1334" s="122">
        <v>1279728</v>
      </c>
    </row>
    <row r="1335" spans="4:5" ht="14.5" customHeight="1">
      <c r="D1335" s="14">
        <v>1334</v>
      </c>
      <c r="E1335" s="122">
        <v>1280689</v>
      </c>
    </row>
    <row r="1336" spans="4:5" ht="14.5" customHeight="1">
      <c r="D1336" s="14">
        <v>1335</v>
      </c>
      <c r="E1336" s="122">
        <v>1281649</v>
      </c>
    </row>
    <row r="1337" spans="4:5" ht="14.5" customHeight="1">
      <c r="D1337" s="14">
        <v>1336</v>
      </c>
      <c r="E1337" s="122">
        <v>1282609</v>
      </c>
    </row>
    <row r="1338" spans="4:5" ht="14.5" customHeight="1">
      <c r="D1338" s="14">
        <v>1337</v>
      </c>
      <c r="E1338" s="122">
        <v>1283569</v>
      </c>
    </row>
    <row r="1339" spans="4:5" ht="14.5" customHeight="1">
      <c r="D1339" s="14">
        <v>1338</v>
      </c>
      <c r="E1339" s="122">
        <v>1284529</v>
      </c>
    </row>
    <row r="1340" spans="4:5" ht="14.5" customHeight="1">
      <c r="D1340" s="14">
        <v>1339</v>
      </c>
      <c r="E1340" s="122">
        <v>1285489</v>
      </c>
    </row>
    <row r="1341" spans="4:5" ht="14.5" customHeight="1">
      <c r="D1341" s="14">
        <v>1340</v>
      </c>
      <c r="E1341" s="122">
        <v>1286449</v>
      </c>
    </row>
    <row r="1342" spans="4:5" ht="14.5" customHeight="1">
      <c r="D1342" s="14">
        <v>1341</v>
      </c>
      <c r="E1342" s="122">
        <v>1287409</v>
      </c>
    </row>
    <row r="1343" spans="4:5" ht="14.5" customHeight="1">
      <c r="D1343" s="14">
        <v>1342</v>
      </c>
      <c r="E1343" s="122">
        <v>1288369</v>
      </c>
    </row>
    <row r="1344" spans="4:5" ht="14.5" customHeight="1">
      <c r="D1344" s="14">
        <v>1343</v>
      </c>
      <c r="E1344" s="122">
        <v>1289329</v>
      </c>
    </row>
    <row r="1345" spans="4:5" ht="14.5" customHeight="1">
      <c r="D1345" s="14">
        <v>1344</v>
      </c>
      <c r="E1345" s="122">
        <v>1290289</v>
      </c>
    </row>
    <row r="1346" spans="4:5" ht="14.5" customHeight="1">
      <c r="D1346" s="14">
        <v>1345</v>
      </c>
      <c r="E1346" s="122">
        <v>1291249</v>
      </c>
    </row>
    <row r="1347" spans="4:5" ht="14.5" customHeight="1">
      <c r="D1347" s="14">
        <v>1346</v>
      </c>
      <c r="E1347" s="122">
        <v>1292209</v>
      </c>
    </row>
    <row r="1348" spans="4:5" ht="14.5" customHeight="1">
      <c r="D1348" s="14">
        <v>1347</v>
      </c>
      <c r="E1348" s="122">
        <v>1293169</v>
      </c>
    </row>
    <row r="1349" spans="4:5" ht="14.5" customHeight="1">
      <c r="D1349" s="14">
        <v>1348</v>
      </c>
      <c r="E1349" s="122">
        <v>1294129</v>
      </c>
    </row>
    <row r="1350" spans="4:5" ht="14.5" customHeight="1">
      <c r="D1350" s="14">
        <v>1349</v>
      </c>
      <c r="E1350" s="122">
        <v>1295089</v>
      </c>
    </row>
    <row r="1351" spans="4:5" ht="14.5" customHeight="1">
      <c r="D1351" s="14">
        <v>1350</v>
      </c>
      <c r="E1351" s="122">
        <v>1296049</v>
      </c>
    </row>
    <row r="1352" spans="4:5" ht="14.5" customHeight="1">
      <c r="D1352" s="14">
        <v>1351</v>
      </c>
      <c r="E1352" s="122">
        <v>1297009</v>
      </c>
    </row>
    <row r="1353" spans="4:5" ht="14.5" customHeight="1">
      <c r="D1353" s="14">
        <v>1352</v>
      </c>
      <c r="E1353" s="122">
        <v>1297969</v>
      </c>
    </row>
    <row r="1354" spans="4:5" ht="14.5" customHeight="1">
      <c r="D1354" s="14">
        <v>1353</v>
      </c>
      <c r="E1354" s="122">
        <v>1298929</v>
      </c>
    </row>
    <row r="1355" spans="4:5" ht="14.5" customHeight="1">
      <c r="D1355" s="14">
        <v>1354</v>
      </c>
      <c r="E1355" s="122">
        <v>1299889</v>
      </c>
    </row>
    <row r="1356" spans="4:5" ht="14.5" customHeight="1">
      <c r="D1356" s="14">
        <v>1355</v>
      </c>
      <c r="E1356" s="122">
        <v>1300849</v>
      </c>
    </row>
    <row r="1357" spans="4:5" ht="14.5" customHeight="1">
      <c r="D1357" s="14">
        <v>1356</v>
      </c>
      <c r="E1357" s="122">
        <v>1301809</v>
      </c>
    </row>
    <row r="1358" spans="4:5" ht="14.5" customHeight="1">
      <c r="D1358" s="14">
        <v>1357</v>
      </c>
      <c r="E1358" s="122">
        <v>1302769</v>
      </c>
    </row>
    <row r="1359" spans="4:5" ht="14.5" customHeight="1">
      <c r="D1359" s="14">
        <v>1358</v>
      </c>
      <c r="E1359" s="122">
        <v>1303729</v>
      </c>
    </row>
    <row r="1360" spans="4:5" ht="14.5" customHeight="1">
      <c r="D1360" s="14">
        <v>1359</v>
      </c>
      <c r="E1360" s="122">
        <v>1304689</v>
      </c>
    </row>
    <row r="1361" spans="4:5" ht="14.5" customHeight="1">
      <c r="D1361" s="14">
        <v>1360</v>
      </c>
      <c r="E1361" s="122">
        <v>1305649</v>
      </c>
    </row>
    <row r="1362" spans="4:5" ht="14.5" customHeight="1">
      <c r="D1362" s="14">
        <v>1361</v>
      </c>
      <c r="E1362" s="122">
        <v>1306609</v>
      </c>
    </row>
    <row r="1363" spans="4:5" ht="14.5" customHeight="1">
      <c r="D1363" s="14">
        <v>1362</v>
      </c>
      <c r="E1363" s="122">
        <v>1307570</v>
      </c>
    </row>
    <row r="1364" spans="4:5" ht="14.5" customHeight="1">
      <c r="D1364" s="14">
        <v>1363</v>
      </c>
      <c r="E1364" s="122">
        <v>1308530</v>
      </c>
    </row>
    <row r="1365" spans="4:5" ht="14.5" customHeight="1">
      <c r="D1365" s="14">
        <v>1364</v>
      </c>
      <c r="E1365" s="122">
        <v>1309490</v>
      </c>
    </row>
    <row r="1366" spans="4:5" ht="14.5" customHeight="1">
      <c r="D1366" s="14">
        <v>1365</v>
      </c>
      <c r="E1366" s="122">
        <v>1310450</v>
      </c>
    </row>
    <row r="1367" spans="4:5" ht="14.5" customHeight="1">
      <c r="D1367" s="14">
        <v>1366</v>
      </c>
      <c r="E1367" s="122">
        <v>1311410</v>
      </c>
    </row>
    <row r="1368" spans="4:5" ht="14.5" customHeight="1">
      <c r="D1368" s="14">
        <v>1367</v>
      </c>
      <c r="E1368" s="122">
        <v>1312370</v>
      </c>
    </row>
    <row r="1369" spans="4:5" ht="14.5" customHeight="1">
      <c r="D1369" s="14">
        <v>1368</v>
      </c>
      <c r="E1369" s="122">
        <v>1313330</v>
      </c>
    </row>
    <row r="1370" spans="4:5" ht="14.5" customHeight="1">
      <c r="D1370" s="14">
        <v>1369</v>
      </c>
      <c r="E1370" s="122">
        <v>1314290</v>
      </c>
    </row>
    <row r="1371" spans="4:5" ht="14.5" customHeight="1">
      <c r="D1371" s="14">
        <v>1370</v>
      </c>
      <c r="E1371" s="122">
        <v>1315250</v>
      </c>
    </row>
    <row r="1372" spans="4:5" ht="14.5" customHeight="1">
      <c r="D1372" s="14">
        <v>1371</v>
      </c>
      <c r="E1372" s="122">
        <v>1316210</v>
      </c>
    </row>
    <row r="1373" spans="4:5" ht="14.5" customHeight="1">
      <c r="D1373" s="14">
        <v>1372</v>
      </c>
      <c r="E1373" s="122">
        <v>1317170</v>
      </c>
    </row>
    <row r="1374" spans="4:5" ht="14.5" customHeight="1">
      <c r="D1374" s="14">
        <v>1373</v>
      </c>
      <c r="E1374" s="122">
        <v>1318130</v>
      </c>
    </row>
    <row r="1375" spans="4:5" ht="14.5" customHeight="1">
      <c r="D1375" s="14">
        <v>1374</v>
      </c>
      <c r="E1375" s="122">
        <v>1319090</v>
      </c>
    </row>
    <row r="1376" spans="4:5" ht="14.5" customHeight="1">
      <c r="D1376" s="14">
        <v>1375</v>
      </c>
      <c r="E1376" s="122">
        <v>1320050</v>
      </c>
    </row>
    <row r="1377" spans="4:5" ht="14.5" customHeight="1">
      <c r="D1377" s="14">
        <v>1376</v>
      </c>
      <c r="E1377" s="122">
        <v>1321010</v>
      </c>
    </row>
    <row r="1378" spans="4:5" ht="14.5" customHeight="1">
      <c r="D1378" s="14">
        <v>1377</v>
      </c>
      <c r="E1378" s="122">
        <v>1321970</v>
      </c>
    </row>
    <row r="1379" spans="4:5" ht="14.5" customHeight="1">
      <c r="D1379" s="14">
        <v>1378</v>
      </c>
      <c r="E1379" s="122">
        <v>1322930</v>
      </c>
    </row>
    <row r="1380" spans="4:5" ht="14.5" customHeight="1">
      <c r="D1380" s="14">
        <v>1379</v>
      </c>
      <c r="E1380" s="122">
        <v>1323890</v>
      </c>
    </row>
    <row r="1381" spans="4:5" ht="14.5" customHeight="1">
      <c r="D1381" s="14">
        <v>1380</v>
      </c>
      <c r="E1381" s="122">
        <v>1324850</v>
      </c>
    </row>
    <row r="1382" spans="4:5" ht="14.5" customHeight="1">
      <c r="D1382" s="14">
        <v>1381</v>
      </c>
      <c r="E1382" s="122">
        <v>1325810</v>
      </c>
    </row>
    <row r="1383" spans="4:5" ht="14.5" customHeight="1">
      <c r="D1383" s="14">
        <v>1382</v>
      </c>
      <c r="E1383" s="122">
        <v>1326770</v>
      </c>
    </row>
    <row r="1384" spans="4:5" ht="14.5" customHeight="1">
      <c r="D1384" s="14">
        <v>1383</v>
      </c>
      <c r="E1384" s="122">
        <v>1327730</v>
      </c>
    </row>
    <row r="1385" spans="4:5" ht="14.5" customHeight="1">
      <c r="D1385" s="14">
        <v>1384</v>
      </c>
      <c r="E1385" s="122">
        <v>1328690</v>
      </c>
    </row>
    <row r="1386" spans="4:5" ht="14.5" customHeight="1">
      <c r="D1386" s="14">
        <v>1385</v>
      </c>
      <c r="E1386" s="122">
        <v>1329650</v>
      </c>
    </row>
    <row r="1387" spans="4:5" ht="14.5" customHeight="1">
      <c r="D1387" s="14">
        <v>1386</v>
      </c>
      <c r="E1387" s="122">
        <v>1330610</v>
      </c>
    </row>
    <row r="1388" spans="4:5" ht="14.5" customHeight="1">
      <c r="D1388" s="14">
        <v>1387</v>
      </c>
      <c r="E1388" s="122">
        <v>1331570</v>
      </c>
    </row>
    <row r="1389" spans="4:5" ht="14.5" customHeight="1">
      <c r="D1389" s="14">
        <v>1388</v>
      </c>
      <c r="E1389" s="122">
        <v>1332530</v>
      </c>
    </row>
    <row r="1390" spans="4:5" ht="14.5" customHeight="1">
      <c r="D1390" s="14">
        <v>1389</v>
      </c>
      <c r="E1390" s="122">
        <v>1333491</v>
      </c>
    </row>
    <row r="1391" spans="4:5" ht="14.5" customHeight="1">
      <c r="D1391" s="14">
        <v>1390</v>
      </c>
      <c r="E1391" s="122">
        <v>1334451</v>
      </c>
    </row>
    <row r="1392" spans="4:5" ht="14.5" customHeight="1">
      <c r="D1392" s="14">
        <v>1391</v>
      </c>
      <c r="E1392" s="122">
        <v>1335411</v>
      </c>
    </row>
    <row r="1393" spans="4:5" ht="14.5" customHeight="1">
      <c r="D1393" s="14">
        <v>1392</v>
      </c>
      <c r="E1393" s="122">
        <v>1336371</v>
      </c>
    </row>
    <row r="1394" spans="4:5" ht="14.5" customHeight="1">
      <c r="D1394" s="14">
        <v>1393</v>
      </c>
      <c r="E1394" s="122">
        <v>1337331</v>
      </c>
    </row>
    <row r="1395" spans="4:5" ht="14.5" customHeight="1">
      <c r="D1395" s="14">
        <v>1394</v>
      </c>
      <c r="E1395" s="122">
        <v>1338291</v>
      </c>
    </row>
    <row r="1396" spans="4:5" ht="14.5" customHeight="1">
      <c r="D1396" s="14">
        <v>1395</v>
      </c>
      <c r="E1396" s="122">
        <v>1339251</v>
      </c>
    </row>
    <row r="1397" spans="4:5" ht="14.5" customHeight="1">
      <c r="D1397" s="14">
        <v>1396</v>
      </c>
      <c r="E1397" s="122">
        <v>1340211</v>
      </c>
    </row>
    <row r="1398" spans="4:5" ht="14.5" customHeight="1">
      <c r="D1398" s="14">
        <v>1397</v>
      </c>
      <c r="E1398" s="122">
        <v>1341171</v>
      </c>
    </row>
    <row r="1399" spans="4:5" ht="14.5" customHeight="1">
      <c r="D1399" s="14">
        <v>1398</v>
      </c>
      <c r="E1399" s="122">
        <v>1342131</v>
      </c>
    </row>
    <row r="1400" spans="4:5" ht="14.5" customHeight="1">
      <c r="D1400" s="14">
        <v>1399</v>
      </c>
      <c r="E1400" s="122">
        <v>1343091</v>
      </c>
    </row>
    <row r="1401" spans="4:5" ht="14.5" customHeight="1">
      <c r="D1401" s="14">
        <v>1400</v>
      </c>
      <c r="E1401" s="122">
        <v>1344051</v>
      </c>
    </row>
    <row r="1402" spans="4:5" ht="14.5" customHeight="1">
      <c r="D1402" s="14">
        <v>1401</v>
      </c>
      <c r="E1402" s="122">
        <v>1345011</v>
      </c>
    </row>
    <row r="1403" spans="4:5" ht="14.5" customHeight="1">
      <c r="D1403" s="14">
        <v>1402</v>
      </c>
      <c r="E1403" s="122">
        <v>1345971</v>
      </c>
    </row>
    <row r="1404" spans="4:5" ht="14.5" customHeight="1">
      <c r="D1404" s="14">
        <v>1403</v>
      </c>
      <c r="E1404" s="122">
        <v>1346931</v>
      </c>
    </row>
    <row r="1405" spans="4:5" ht="14.5" customHeight="1">
      <c r="D1405" s="14">
        <v>1404</v>
      </c>
      <c r="E1405" s="122">
        <v>1347891</v>
      </c>
    </row>
    <row r="1406" spans="4:5" ht="14.5" customHeight="1">
      <c r="D1406" s="14">
        <v>1405</v>
      </c>
      <c r="E1406" s="122">
        <v>1348851</v>
      </c>
    </row>
    <row r="1407" spans="4:5" ht="14.5" customHeight="1">
      <c r="D1407" s="14">
        <v>1406</v>
      </c>
      <c r="E1407" s="122">
        <v>1349811</v>
      </c>
    </row>
    <row r="1408" spans="4:5" ht="14.5" customHeight="1">
      <c r="D1408" s="14">
        <v>1407</v>
      </c>
      <c r="E1408" s="122">
        <v>1350771</v>
      </c>
    </row>
    <row r="1409" spans="4:5" ht="14.5" customHeight="1">
      <c r="D1409" s="14">
        <v>1408</v>
      </c>
      <c r="E1409" s="122">
        <v>1351731</v>
      </c>
    </row>
    <row r="1410" spans="4:5" ht="14.5" customHeight="1">
      <c r="D1410" s="14">
        <v>1409</v>
      </c>
      <c r="E1410" s="122">
        <v>1352691</v>
      </c>
    </row>
    <row r="1411" spans="4:5" ht="14.5" customHeight="1">
      <c r="D1411" s="14">
        <v>1410</v>
      </c>
      <c r="E1411" s="122">
        <v>1353651</v>
      </c>
    </row>
    <row r="1412" spans="4:5" ht="14.5" customHeight="1">
      <c r="D1412" s="14">
        <v>1411</v>
      </c>
      <c r="E1412" s="122">
        <v>1354611</v>
      </c>
    </row>
    <row r="1413" spans="4:5" ht="14.5" customHeight="1">
      <c r="D1413" s="14">
        <v>1412</v>
      </c>
      <c r="E1413" s="122">
        <v>1355571</v>
      </c>
    </row>
    <row r="1414" spans="4:5" ht="14.5" customHeight="1">
      <c r="D1414" s="14">
        <v>1413</v>
      </c>
      <c r="E1414" s="122">
        <v>1356531</v>
      </c>
    </row>
    <row r="1415" spans="4:5" ht="14.5" customHeight="1">
      <c r="D1415" s="14">
        <v>1414</v>
      </c>
      <c r="E1415" s="122">
        <v>1357491</v>
      </c>
    </row>
    <row r="1416" spans="4:5" ht="14.5" customHeight="1">
      <c r="D1416" s="14">
        <v>1415</v>
      </c>
      <c r="E1416" s="122">
        <v>1358451</v>
      </c>
    </row>
    <row r="1417" spans="4:5" ht="14.5" customHeight="1">
      <c r="D1417" s="14">
        <v>1416</v>
      </c>
      <c r="E1417" s="122">
        <v>1359411</v>
      </c>
    </row>
    <row r="1418" spans="4:5" ht="14.5" customHeight="1">
      <c r="D1418" s="14">
        <v>1417</v>
      </c>
      <c r="E1418" s="122">
        <v>1360372</v>
      </c>
    </row>
    <row r="1419" spans="4:5" ht="14.5" customHeight="1">
      <c r="D1419" s="14">
        <v>1418</v>
      </c>
      <c r="E1419" s="122">
        <v>1361332</v>
      </c>
    </row>
    <row r="1420" spans="4:5" ht="14.5" customHeight="1">
      <c r="D1420" s="14">
        <v>1419</v>
      </c>
      <c r="E1420" s="122">
        <v>1362292</v>
      </c>
    </row>
    <row r="1421" spans="4:5" ht="14.5" customHeight="1">
      <c r="D1421" s="14">
        <v>1420</v>
      </c>
      <c r="E1421" s="122">
        <v>1363252</v>
      </c>
    </row>
    <row r="1422" spans="4:5" ht="14.5" customHeight="1">
      <c r="D1422" s="14">
        <v>1421</v>
      </c>
      <c r="E1422" s="122">
        <v>1364212</v>
      </c>
    </row>
    <row r="1423" spans="4:5" ht="14.5" customHeight="1">
      <c r="D1423" s="14">
        <v>1422</v>
      </c>
      <c r="E1423" s="122">
        <v>1365172</v>
      </c>
    </row>
    <row r="1424" spans="4:5" ht="14.5" customHeight="1">
      <c r="D1424" s="14">
        <v>1423</v>
      </c>
      <c r="E1424" s="122">
        <v>1366132</v>
      </c>
    </row>
    <row r="1425" spans="4:5" ht="14.5" customHeight="1">
      <c r="D1425" s="14">
        <v>1424</v>
      </c>
      <c r="E1425" s="122">
        <v>1367092</v>
      </c>
    </row>
    <row r="1426" spans="4:5" ht="14.5" customHeight="1">
      <c r="D1426" s="14">
        <v>1425</v>
      </c>
      <c r="E1426" s="122">
        <v>1368052</v>
      </c>
    </row>
    <row r="1427" spans="4:5" ht="14.5" customHeight="1">
      <c r="D1427" s="14">
        <v>1426</v>
      </c>
      <c r="E1427" s="122">
        <v>1369012</v>
      </c>
    </row>
    <row r="1428" spans="4:5" ht="14.5" customHeight="1">
      <c r="D1428" s="14">
        <v>1427</v>
      </c>
      <c r="E1428" s="122">
        <v>1369972</v>
      </c>
    </row>
    <row r="1429" spans="4:5" ht="14.5" customHeight="1">
      <c r="D1429" s="14">
        <v>1428</v>
      </c>
      <c r="E1429" s="122">
        <v>1370932</v>
      </c>
    </row>
    <row r="1430" spans="4:5" ht="14.5" customHeight="1">
      <c r="D1430" s="14">
        <v>1429</v>
      </c>
      <c r="E1430" s="122">
        <v>1371892</v>
      </c>
    </row>
    <row r="1431" spans="4:5" ht="14.5" customHeight="1">
      <c r="D1431" s="14">
        <v>1430</v>
      </c>
      <c r="E1431" s="122">
        <v>1372852</v>
      </c>
    </row>
    <row r="1432" spans="4:5" ht="14.5" customHeight="1">
      <c r="D1432" s="14">
        <v>1431</v>
      </c>
      <c r="E1432" s="122">
        <v>1373812</v>
      </c>
    </row>
    <row r="1433" spans="4:5" ht="14.5" customHeight="1">
      <c r="D1433" s="14">
        <v>1432</v>
      </c>
      <c r="E1433" s="122">
        <v>1374772</v>
      </c>
    </row>
    <row r="1434" spans="4:5" ht="14.5" customHeight="1">
      <c r="D1434" s="14">
        <v>1433</v>
      </c>
      <c r="E1434" s="122">
        <v>1375732</v>
      </c>
    </row>
    <row r="1435" spans="4:5" ht="14.5" customHeight="1">
      <c r="D1435" s="14">
        <v>1434</v>
      </c>
      <c r="E1435" s="122">
        <v>1376692</v>
      </c>
    </row>
    <row r="1436" spans="4:5" ht="14.5" customHeight="1">
      <c r="D1436" s="14">
        <v>1435</v>
      </c>
      <c r="E1436" s="122">
        <v>1377652</v>
      </c>
    </row>
    <row r="1437" spans="4:5" ht="14.5" customHeight="1">
      <c r="D1437" s="14">
        <v>1436</v>
      </c>
      <c r="E1437" s="122">
        <v>1378612</v>
      </c>
    </row>
    <row r="1438" spans="4:5" ht="14.5" customHeight="1">
      <c r="D1438" s="14">
        <v>1437</v>
      </c>
      <c r="E1438" s="122">
        <v>1379572</v>
      </c>
    </row>
    <row r="1439" spans="4:5" ht="14.5" customHeight="1">
      <c r="D1439" s="14">
        <v>1438</v>
      </c>
      <c r="E1439" s="122">
        <v>1380532</v>
      </c>
    </row>
    <row r="1440" spans="4:5" ht="14.5" customHeight="1">
      <c r="D1440" s="14">
        <v>1439</v>
      </c>
      <c r="E1440" s="122">
        <v>1381492</v>
      </c>
    </row>
    <row r="1441" spans="4:5" ht="14.5" customHeight="1">
      <c r="D1441" s="14">
        <v>1440</v>
      </c>
      <c r="E1441" s="122">
        <v>1382452</v>
      </c>
    </row>
    <row r="1442" spans="4:5" ht="14.5" customHeight="1">
      <c r="D1442" s="14">
        <v>1441</v>
      </c>
      <c r="E1442" s="122">
        <v>1383412</v>
      </c>
    </row>
    <row r="1443" spans="4:5" ht="14.5" customHeight="1">
      <c r="D1443" s="14">
        <v>1442</v>
      </c>
      <c r="E1443" s="122">
        <v>1384372</v>
      </c>
    </row>
    <row r="1444" spans="4:5" ht="14.5" customHeight="1">
      <c r="D1444" s="14">
        <v>1443</v>
      </c>
      <c r="E1444" s="122">
        <v>1385332</v>
      </c>
    </row>
    <row r="1445" spans="4:5" ht="14.5" customHeight="1">
      <c r="D1445" s="14">
        <v>1444</v>
      </c>
      <c r="E1445" s="122">
        <v>1386292</v>
      </c>
    </row>
    <row r="1446" spans="4:5" ht="14.5" customHeight="1">
      <c r="D1446" s="14">
        <v>1445</v>
      </c>
      <c r="E1446" s="122">
        <v>1387253</v>
      </c>
    </row>
    <row r="1447" spans="4:5" ht="14.5" customHeight="1">
      <c r="D1447" s="14">
        <v>1446</v>
      </c>
      <c r="E1447" s="122">
        <v>1388213</v>
      </c>
    </row>
    <row r="1448" spans="4:5" ht="14.5" customHeight="1">
      <c r="D1448" s="14">
        <v>1447</v>
      </c>
      <c r="E1448" s="122">
        <v>1389173</v>
      </c>
    </row>
    <row r="1449" spans="4:5" ht="14.5" customHeight="1">
      <c r="D1449" s="14">
        <v>1448</v>
      </c>
      <c r="E1449" s="122">
        <v>1390133</v>
      </c>
    </row>
    <row r="1450" spans="4:5" ht="14.5" customHeight="1">
      <c r="D1450" s="14">
        <v>1449</v>
      </c>
      <c r="E1450" s="122">
        <v>1391093</v>
      </c>
    </row>
    <row r="1451" spans="4:5" ht="14.5" customHeight="1">
      <c r="D1451" s="14">
        <v>1450</v>
      </c>
      <c r="E1451" s="122">
        <v>1392053</v>
      </c>
    </row>
    <row r="1452" spans="4:5" ht="14.5" customHeight="1">
      <c r="D1452" s="14">
        <v>1451</v>
      </c>
      <c r="E1452" s="122">
        <v>1393013</v>
      </c>
    </row>
    <row r="1453" spans="4:5" ht="14.5" customHeight="1">
      <c r="D1453" s="14">
        <v>1452</v>
      </c>
      <c r="E1453" s="122">
        <v>1393973</v>
      </c>
    </row>
    <row r="1454" spans="4:5" ht="14.5" customHeight="1">
      <c r="D1454" s="14">
        <v>1453</v>
      </c>
      <c r="E1454" s="122">
        <v>1394933</v>
      </c>
    </row>
    <row r="1455" spans="4:5" ht="14.5" customHeight="1">
      <c r="D1455" s="14">
        <v>1454</v>
      </c>
      <c r="E1455" s="122">
        <v>1395893</v>
      </c>
    </row>
    <row r="1456" spans="4:5" ht="14.5" customHeight="1">
      <c r="D1456" s="14">
        <v>1455</v>
      </c>
      <c r="E1456" s="122">
        <v>1396853</v>
      </c>
    </row>
    <row r="1457" spans="4:5" ht="14.5" customHeight="1">
      <c r="D1457" s="14">
        <v>1456</v>
      </c>
      <c r="E1457" s="122">
        <v>1397813</v>
      </c>
    </row>
    <row r="1458" spans="4:5" ht="14.5" customHeight="1">
      <c r="D1458" s="14">
        <v>1457</v>
      </c>
      <c r="E1458" s="122">
        <v>1398773</v>
      </c>
    </row>
    <row r="1459" spans="4:5" ht="14.5" customHeight="1">
      <c r="D1459" s="14">
        <v>1458</v>
      </c>
      <c r="E1459" s="122">
        <v>1399733</v>
      </c>
    </row>
    <row r="1460" spans="4:5" ht="14.5" customHeight="1">
      <c r="D1460" s="14">
        <v>1459</v>
      </c>
      <c r="E1460" s="122">
        <v>1400693</v>
      </c>
    </row>
    <row r="1461" spans="4:5" ht="14.5" customHeight="1">
      <c r="D1461" s="14">
        <v>1460</v>
      </c>
      <c r="E1461" s="122">
        <v>1401653</v>
      </c>
    </row>
    <row r="1462" spans="4:5" ht="14.5" customHeight="1">
      <c r="D1462" s="14">
        <v>1461</v>
      </c>
      <c r="E1462" s="122">
        <v>1402613</v>
      </c>
    </row>
    <row r="1463" spans="4:5" ht="14.5" customHeight="1">
      <c r="D1463" s="14">
        <v>1462</v>
      </c>
      <c r="E1463" s="122">
        <v>1403573</v>
      </c>
    </row>
    <row r="1464" spans="4:5" ht="14.5" customHeight="1">
      <c r="D1464" s="14">
        <v>1463</v>
      </c>
      <c r="E1464" s="122">
        <v>1404533</v>
      </c>
    </row>
    <row r="1465" spans="4:5" ht="14.5" customHeight="1">
      <c r="D1465" s="14">
        <v>1464</v>
      </c>
      <c r="E1465" s="122">
        <v>1405493</v>
      </c>
    </row>
    <row r="1466" spans="4:5" ht="14.5" customHeight="1">
      <c r="D1466" s="14">
        <v>1465</v>
      </c>
      <c r="E1466" s="122">
        <v>1406453</v>
      </c>
    </row>
    <row r="1467" spans="4:5" ht="14.5" customHeight="1">
      <c r="D1467" s="14">
        <v>1466</v>
      </c>
      <c r="E1467" s="122">
        <v>1407413</v>
      </c>
    </row>
    <row r="1468" spans="4:5" ht="14.5" customHeight="1">
      <c r="D1468" s="14">
        <v>1467</v>
      </c>
      <c r="E1468" s="122">
        <v>1408373</v>
      </c>
    </row>
    <row r="1469" spans="4:5" ht="14.5" customHeight="1">
      <c r="D1469" s="14">
        <v>1468</v>
      </c>
      <c r="E1469" s="122">
        <v>1409333</v>
      </c>
    </row>
    <row r="1470" spans="4:5" ht="14.5" customHeight="1">
      <c r="D1470" s="14">
        <v>1469</v>
      </c>
      <c r="E1470" s="122">
        <v>1410293</v>
      </c>
    </row>
    <row r="1471" spans="4:5" ht="14.5" customHeight="1">
      <c r="D1471" s="14">
        <v>1470</v>
      </c>
      <c r="E1471" s="122">
        <v>1411253</v>
      </c>
    </row>
    <row r="1472" spans="4:5" ht="14.5" customHeight="1">
      <c r="D1472" s="14">
        <v>1471</v>
      </c>
      <c r="E1472" s="122">
        <v>1412213</v>
      </c>
    </row>
    <row r="1473" spans="4:5" ht="14.5" customHeight="1">
      <c r="D1473" s="14">
        <v>1472</v>
      </c>
      <c r="E1473" s="122">
        <v>1413173</v>
      </c>
    </row>
    <row r="1474" spans="4:5" ht="14.5" customHeight="1">
      <c r="D1474" s="14">
        <v>1473</v>
      </c>
      <c r="E1474" s="122">
        <v>1414134</v>
      </c>
    </row>
    <row r="1475" spans="4:5" ht="14.5" customHeight="1">
      <c r="D1475" s="14">
        <v>1474</v>
      </c>
      <c r="E1475" s="122">
        <v>1415094</v>
      </c>
    </row>
    <row r="1476" spans="4:5" ht="14.5" customHeight="1">
      <c r="D1476" s="14">
        <v>1475</v>
      </c>
      <c r="E1476" s="122">
        <v>1416054</v>
      </c>
    </row>
    <row r="1477" spans="4:5" ht="14.5" customHeight="1">
      <c r="D1477" s="14">
        <v>1476</v>
      </c>
      <c r="E1477" s="122">
        <v>1417014</v>
      </c>
    </row>
    <row r="1478" spans="4:5" ht="14.5" customHeight="1">
      <c r="D1478" s="14">
        <v>1477</v>
      </c>
      <c r="E1478" s="122">
        <v>1417974</v>
      </c>
    </row>
    <row r="1479" spans="4:5" ht="14.5" customHeight="1">
      <c r="D1479" s="14">
        <v>1478</v>
      </c>
      <c r="E1479" s="122">
        <v>1418934</v>
      </c>
    </row>
    <row r="1480" spans="4:5" ht="14.5" customHeight="1">
      <c r="D1480" s="14">
        <v>1479</v>
      </c>
      <c r="E1480" s="122">
        <v>1419894</v>
      </c>
    </row>
    <row r="1481" spans="4:5" ht="14.5" customHeight="1">
      <c r="D1481" s="14">
        <v>1480</v>
      </c>
      <c r="E1481" s="122">
        <v>1420854</v>
      </c>
    </row>
    <row r="1482" spans="4:5" ht="14.5" customHeight="1">
      <c r="D1482" s="14">
        <v>1481</v>
      </c>
      <c r="E1482" s="122">
        <v>1421814</v>
      </c>
    </row>
    <row r="1483" spans="4:5" ht="14.5" customHeight="1">
      <c r="D1483" s="14">
        <v>1482</v>
      </c>
      <c r="E1483" s="122">
        <v>1422774</v>
      </c>
    </row>
    <row r="1484" spans="4:5" ht="14.5" customHeight="1">
      <c r="D1484" s="14">
        <v>1483</v>
      </c>
      <c r="E1484" s="122">
        <v>1423734</v>
      </c>
    </row>
    <row r="1485" spans="4:5" ht="14.5" customHeight="1">
      <c r="D1485" s="14">
        <v>1484</v>
      </c>
      <c r="E1485" s="122">
        <v>1424694</v>
      </c>
    </row>
    <row r="1486" spans="4:5" ht="14.5" customHeight="1">
      <c r="D1486" s="14">
        <v>1485</v>
      </c>
      <c r="E1486" s="122">
        <v>1425654</v>
      </c>
    </row>
    <row r="1487" spans="4:5" ht="14.5" customHeight="1">
      <c r="D1487" s="14">
        <v>1486</v>
      </c>
      <c r="E1487" s="122">
        <v>1426614</v>
      </c>
    </row>
    <row r="1488" spans="4:5" ht="14.5" customHeight="1">
      <c r="D1488" s="14">
        <v>1487</v>
      </c>
      <c r="E1488" s="122">
        <v>1427574</v>
      </c>
    </row>
    <row r="1489" spans="4:5" ht="14.5" customHeight="1">
      <c r="D1489" s="14">
        <v>1488</v>
      </c>
      <c r="E1489" s="122">
        <v>1428534</v>
      </c>
    </row>
    <row r="1490" spans="4:5" ht="14.5" customHeight="1">
      <c r="D1490" s="14">
        <v>1489</v>
      </c>
      <c r="E1490" s="122">
        <v>1429494</v>
      </c>
    </row>
    <row r="1491" spans="4:5" ht="14.5" customHeight="1">
      <c r="D1491" s="14">
        <v>1490</v>
      </c>
      <c r="E1491" s="122">
        <v>1430454</v>
      </c>
    </row>
    <row r="1492" spans="4:5" ht="14.5" customHeight="1">
      <c r="D1492" s="14">
        <v>1491</v>
      </c>
      <c r="E1492" s="122">
        <v>1431414</v>
      </c>
    </row>
    <row r="1493" spans="4:5" ht="14.5" customHeight="1">
      <c r="D1493" s="14">
        <v>1492</v>
      </c>
      <c r="E1493" s="122">
        <v>1432374</v>
      </c>
    </row>
    <row r="1494" spans="4:5" ht="14.5" customHeight="1">
      <c r="D1494" s="14">
        <v>1493</v>
      </c>
      <c r="E1494" s="122">
        <v>1433334</v>
      </c>
    </row>
    <row r="1495" spans="4:5" ht="14.5" customHeight="1">
      <c r="D1495" s="14">
        <v>1494</v>
      </c>
      <c r="E1495" s="122">
        <v>1434294</v>
      </c>
    </row>
    <row r="1496" spans="4:5" ht="14.5" customHeight="1">
      <c r="D1496" s="14">
        <v>1495</v>
      </c>
      <c r="E1496" s="122">
        <v>1435254</v>
      </c>
    </row>
    <row r="1497" spans="4:5" ht="14.5" customHeight="1">
      <c r="D1497" s="14">
        <v>1496</v>
      </c>
      <c r="E1497" s="122">
        <v>1436214</v>
      </c>
    </row>
    <row r="1498" spans="4:5" ht="14.5" customHeight="1">
      <c r="D1498" s="14">
        <v>1497</v>
      </c>
      <c r="E1498" s="122">
        <v>1437174</v>
      </c>
    </row>
    <row r="1499" spans="4:5" ht="14.5" customHeight="1">
      <c r="D1499" s="14">
        <v>1498</v>
      </c>
      <c r="E1499" s="122">
        <v>1438134</v>
      </c>
    </row>
    <row r="1500" spans="4:5" ht="14.5" customHeight="1">
      <c r="D1500" s="14">
        <v>1499</v>
      </c>
      <c r="E1500" s="122">
        <v>1439094</v>
      </c>
    </row>
    <row r="1501" spans="4:5" ht="14.5" customHeight="1">
      <c r="D1501" s="14">
        <v>1500</v>
      </c>
      <c r="E1501" s="122">
        <v>1440054</v>
      </c>
    </row>
  </sheetData>
  <phoneticPr fontId="1"/>
  <pageMargins left="0.7" right="0.7" top="0.75" bottom="0.75" header="0.3" footer="0.3"/>
  <pageSetup paperSize="9" orientation="portrait" r:id="rId1"/>
  <ignoredErrors>
    <ignoredError sqref="J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D76BF-CA52-7B46-B27D-2E28082877DD}">
  <sheetPr codeName="Sheet3"/>
  <dimension ref="A1:A1500"/>
  <sheetViews>
    <sheetView workbookViewId="0">
      <selection sqref="A1:A1500"/>
    </sheetView>
  </sheetViews>
  <sheetFormatPr baseColWidth="10" defaultColWidth="11.5703125" defaultRowHeight="20"/>
  <cols>
    <col min="1" max="1" width="10.7109375"/>
  </cols>
  <sheetData>
    <row r="1" spans="1:1">
      <c r="A1" s="94">
        <v>2319</v>
      </c>
    </row>
    <row r="2" spans="1:1">
      <c r="A2" s="94">
        <v>3909</v>
      </c>
    </row>
    <row r="3" spans="1:1">
      <c r="A3" s="94">
        <v>5420</v>
      </c>
    </row>
    <row r="4" spans="1:1">
      <c r="A4" s="94">
        <v>6771</v>
      </c>
    </row>
    <row r="5" spans="1:1">
      <c r="A5" s="94">
        <v>8176</v>
      </c>
    </row>
    <row r="6" spans="1:1">
      <c r="A6" s="94">
        <v>9369</v>
      </c>
    </row>
    <row r="7" spans="1:1">
      <c r="A7" s="94">
        <v>10286</v>
      </c>
    </row>
    <row r="8" spans="1:1">
      <c r="A8" s="94">
        <v>10780</v>
      </c>
    </row>
    <row r="9" spans="1:1">
      <c r="A9" s="94">
        <v>11264</v>
      </c>
    </row>
    <row r="10" spans="1:1">
      <c r="A10" s="94">
        <v>11662</v>
      </c>
    </row>
    <row r="11" spans="1:1">
      <c r="A11" s="94">
        <v>12092</v>
      </c>
    </row>
    <row r="12" spans="1:1">
      <c r="A12" s="94">
        <v>12332</v>
      </c>
    </row>
    <row r="13" spans="1:1">
      <c r="A13" s="94">
        <v>12720</v>
      </c>
    </row>
    <row r="14" spans="1:1">
      <c r="A14" s="94">
        <v>13108</v>
      </c>
    </row>
    <row r="15" spans="1:1">
      <c r="A15" s="94">
        <v>13496</v>
      </c>
    </row>
    <row r="16" spans="1:1">
      <c r="A16" s="94">
        <v>13884</v>
      </c>
    </row>
    <row r="17" spans="1:1">
      <c r="A17" s="94">
        <v>14272</v>
      </c>
    </row>
    <row r="18" spans="1:1">
      <c r="A18" s="94">
        <v>14660</v>
      </c>
    </row>
    <row r="19" spans="1:1">
      <c r="A19" s="94">
        <v>15048</v>
      </c>
    </row>
    <row r="20" spans="1:1">
      <c r="A20" s="94">
        <v>15436</v>
      </c>
    </row>
    <row r="21" spans="1:1">
      <c r="A21" s="94">
        <v>15824</v>
      </c>
    </row>
    <row r="22" spans="1:1">
      <c r="A22" s="94">
        <v>16212</v>
      </c>
    </row>
    <row r="23" spans="1:1">
      <c r="A23" s="94">
        <v>17310</v>
      </c>
    </row>
    <row r="24" spans="1:1">
      <c r="A24" s="94">
        <v>18062</v>
      </c>
    </row>
    <row r="25" spans="1:1">
      <c r="A25" s="94">
        <v>18815</v>
      </c>
    </row>
    <row r="26" spans="1:1">
      <c r="A26" s="94">
        <v>19568</v>
      </c>
    </row>
    <row r="27" spans="1:1">
      <c r="A27" s="94">
        <v>20320</v>
      </c>
    </row>
    <row r="28" spans="1:1">
      <c r="A28" s="94">
        <v>21073</v>
      </c>
    </row>
    <row r="29" spans="1:1">
      <c r="A29" s="94">
        <v>21825</v>
      </c>
    </row>
    <row r="30" spans="1:1">
      <c r="A30" s="94">
        <v>22578</v>
      </c>
    </row>
    <row r="31" spans="1:1">
      <c r="A31" s="94">
        <v>23331</v>
      </c>
    </row>
    <row r="32" spans="1:1">
      <c r="A32" s="94">
        <v>24083</v>
      </c>
    </row>
    <row r="33" spans="1:1">
      <c r="A33" s="94">
        <v>24836</v>
      </c>
    </row>
    <row r="34" spans="1:1">
      <c r="A34" s="94">
        <v>25588</v>
      </c>
    </row>
    <row r="35" spans="1:1">
      <c r="A35" s="94">
        <v>26341</v>
      </c>
    </row>
    <row r="36" spans="1:1">
      <c r="A36" s="94">
        <v>27094</v>
      </c>
    </row>
    <row r="37" spans="1:1">
      <c r="A37" s="94">
        <v>27846</v>
      </c>
    </row>
    <row r="38" spans="1:1">
      <c r="A38" s="94">
        <v>28599</v>
      </c>
    </row>
    <row r="39" spans="1:1">
      <c r="A39" s="94">
        <v>29351</v>
      </c>
    </row>
    <row r="40" spans="1:1">
      <c r="A40" s="94">
        <v>30104</v>
      </c>
    </row>
    <row r="41" spans="1:1">
      <c r="A41" s="94">
        <v>30857</v>
      </c>
    </row>
    <row r="42" spans="1:1">
      <c r="A42" s="94">
        <v>31609</v>
      </c>
    </row>
    <row r="43" spans="1:1">
      <c r="A43" s="94">
        <v>32362</v>
      </c>
    </row>
    <row r="44" spans="1:1">
      <c r="A44" s="94">
        <v>32208</v>
      </c>
    </row>
    <row r="45" spans="1:1">
      <c r="A45" s="94">
        <v>32940</v>
      </c>
    </row>
    <row r="46" spans="1:1">
      <c r="A46" s="94">
        <v>33672</v>
      </c>
    </row>
    <row r="47" spans="1:1">
      <c r="A47" s="94">
        <v>34404</v>
      </c>
    </row>
    <row r="48" spans="1:1">
      <c r="A48" s="94">
        <v>35136</v>
      </c>
    </row>
    <row r="49" spans="1:1">
      <c r="A49" s="94">
        <v>35868</v>
      </c>
    </row>
    <row r="50" spans="1:1">
      <c r="A50" s="94">
        <v>36600</v>
      </c>
    </row>
    <row r="51" spans="1:1">
      <c r="A51" s="94">
        <v>37332</v>
      </c>
    </row>
    <row r="52" spans="1:1">
      <c r="A52" s="94">
        <v>38064</v>
      </c>
    </row>
    <row r="53" spans="1:1">
      <c r="A53" s="94">
        <v>38796</v>
      </c>
    </row>
    <row r="54" spans="1:1">
      <c r="A54" s="94">
        <v>39528</v>
      </c>
    </row>
    <row r="55" spans="1:1">
      <c r="A55" s="94">
        <v>40260</v>
      </c>
    </row>
    <row r="56" spans="1:1">
      <c r="A56" s="94">
        <v>40992</v>
      </c>
    </row>
    <row r="57" spans="1:1">
      <c r="A57" s="94">
        <v>41724</v>
      </c>
    </row>
    <row r="58" spans="1:1">
      <c r="A58" s="94">
        <v>42456</v>
      </c>
    </row>
    <row r="59" spans="1:1">
      <c r="A59" s="94">
        <v>43188</v>
      </c>
    </row>
    <row r="60" spans="1:1">
      <c r="A60" s="94">
        <v>43920</v>
      </c>
    </row>
    <row r="61" spans="1:1">
      <c r="A61" s="94">
        <v>44652</v>
      </c>
    </row>
    <row r="62" spans="1:1">
      <c r="A62" s="94">
        <v>45384</v>
      </c>
    </row>
    <row r="63" spans="1:1">
      <c r="A63" s="94">
        <v>46116</v>
      </c>
    </row>
    <row r="64" spans="1:1">
      <c r="A64" s="94">
        <v>46848</v>
      </c>
    </row>
    <row r="65" spans="1:1">
      <c r="A65" s="94">
        <v>47580</v>
      </c>
    </row>
    <row r="66" spans="1:1">
      <c r="A66" s="94">
        <v>48312</v>
      </c>
    </row>
    <row r="67" spans="1:1">
      <c r="A67" s="94">
        <v>49044</v>
      </c>
    </row>
    <row r="68" spans="1:1">
      <c r="A68" s="94">
        <v>49776</v>
      </c>
    </row>
    <row r="69" spans="1:1">
      <c r="A69" s="94">
        <v>50508</v>
      </c>
    </row>
    <row r="70" spans="1:1">
      <c r="A70" s="94">
        <v>51240</v>
      </c>
    </row>
    <row r="71" spans="1:1">
      <c r="A71" s="94">
        <v>51972</v>
      </c>
    </row>
    <row r="72" spans="1:1">
      <c r="A72" s="94">
        <v>52704</v>
      </c>
    </row>
    <row r="73" spans="1:1">
      <c r="A73" s="94">
        <v>53436</v>
      </c>
    </row>
    <row r="74" spans="1:1">
      <c r="A74" s="94">
        <v>54168</v>
      </c>
    </row>
    <row r="75" spans="1:1">
      <c r="A75" s="94">
        <v>54900</v>
      </c>
    </row>
    <row r="76" spans="1:1">
      <c r="A76" s="94">
        <v>55632</v>
      </c>
    </row>
    <row r="77" spans="1:1">
      <c r="A77" s="94">
        <v>56364</v>
      </c>
    </row>
    <row r="78" spans="1:1">
      <c r="A78" s="94">
        <v>57096</v>
      </c>
    </row>
    <row r="79" spans="1:1">
      <c r="A79" s="94">
        <v>57828</v>
      </c>
    </row>
    <row r="80" spans="1:1">
      <c r="A80" s="94">
        <v>58560</v>
      </c>
    </row>
    <row r="81" spans="1:1">
      <c r="A81" s="94">
        <v>59292</v>
      </c>
    </row>
    <row r="82" spans="1:1">
      <c r="A82" s="94">
        <v>60024</v>
      </c>
    </row>
    <row r="83" spans="1:1">
      <c r="A83" s="94">
        <v>60756</v>
      </c>
    </row>
    <row r="84" spans="1:1">
      <c r="A84" s="94">
        <v>61488</v>
      </c>
    </row>
    <row r="85" spans="1:1">
      <c r="A85" s="94">
        <v>62220</v>
      </c>
    </row>
    <row r="86" spans="1:1">
      <c r="A86" s="94">
        <v>62952</v>
      </c>
    </row>
    <row r="87" spans="1:1">
      <c r="A87" s="94">
        <v>63684</v>
      </c>
    </row>
    <row r="88" spans="1:1">
      <c r="A88" s="94">
        <v>64416</v>
      </c>
    </row>
    <row r="89" spans="1:1">
      <c r="A89" s="94">
        <v>65148</v>
      </c>
    </row>
    <row r="90" spans="1:1">
      <c r="A90" s="94">
        <v>65880</v>
      </c>
    </row>
    <row r="91" spans="1:1">
      <c r="A91" s="94">
        <v>66612</v>
      </c>
    </row>
    <row r="92" spans="1:1">
      <c r="A92" s="94">
        <v>67344</v>
      </c>
    </row>
    <row r="93" spans="1:1">
      <c r="A93" s="94">
        <v>68076</v>
      </c>
    </row>
    <row r="94" spans="1:1">
      <c r="A94" s="94">
        <v>68808</v>
      </c>
    </row>
    <row r="95" spans="1:1">
      <c r="A95" s="94">
        <v>69540</v>
      </c>
    </row>
    <row r="96" spans="1:1">
      <c r="A96" s="94">
        <v>70272</v>
      </c>
    </row>
    <row r="97" spans="1:1">
      <c r="A97" s="94">
        <v>71004</v>
      </c>
    </row>
    <row r="98" spans="1:1">
      <c r="A98" s="94">
        <v>71736</v>
      </c>
    </row>
    <row r="99" spans="1:1">
      <c r="A99" s="94">
        <v>72468</v>
      </c>
    </row>
    <row r="100" spans="1:1">
      <c r="A100" s="94">
        <v>71100</v>
      </c>
    </row>
    <row r="101" spans="1:1">
      <c r="A101" s="94">
        <v>71811</v>
      </c>
    </row>
    <row r="102" spans="1:1">
      <c r="A102" s="94">
        <v>72522</v>
      </c>
    </row>
    <row r="103" spans="1:1">
      <c r="A103" s="94">
        <v>73233</v>
      </c>
    </row>
    <row r="104" spans="1:1">
      <c r="A104" s="94">
        <v>73944</v>
      </c>
    </row>
    <row r="105" spans="1:1">
      <c r="A105" s="94">
        <v>74655</v>
      </c>
    </row>
    <row r="106" spans="1:1">
      <c r="A106" s="94">
        <v>75366</v>
      </c>
    </row>
    <row r="107" spans="1:1">
      <c r="A107" s="94">
        <v>76077</v>
      </c>
    </row>
    <row r="108" spans="1:1">
      <c r="A108" s="94">
        <v>76788</v>
      </c>
    </row>
    <row r="109" spans="1:1">
      <c r="A109" s="94">
        <v>77499</v>
      </c>
    </row>
    <row r="110" spans="1:1">
      <c r="A110" s="94">
        <v>78210</v>
      </c>
    </row>
    <row r="111" spans="1:1">
      <c r="A111" s="94">
        <v>78921</v>
      </c>
    </row>
    <row r="112" spans="1:1">
      <c r="A112" s="94">
        <v>79632</v>
      </c>
    </row>
    <row r="113" spans="1:1">
      <c r="A113" s="94">
        <v>80343</v>
      </c>
    </row>
    <row r="114" spans="1:1">
      <c r="A114" s="94">
        <v>81054</v>
      </c>
    </row>
    <row r="115" spans="1:1">
      <c r="A115" s="94">
        <v>81765</v>
      </c>
    </row>
    <row r="116" spans="1:1">
      <c r="A116" s="94">
        <v>82476</v>
      </c>
    </row>
    <row r="117" spans="1:1">
      <c r="A117" s="94">
        <v>83187</v>
      </c>
    </row>
    <row r="118" spans="1:1">
      <c r="A118" s="94">
        <v>83898</v>
      </c>
    </row>
    <row r="119" spans="1:1">
      <c r="A119" s="94">
        <v>84609</v>
      </c>
    </row>
    <row r="120" spans="1:1">
      <c r="A120" s="94">
        <v>85320</v>
      </c>
    </row>
    <row r="121" spans="1:1">
      <c r="A121" s="94">
        <v>86031</v>
      </c>
    </row>
    <row r="122" spans="1:1">
      <c r="A122" s="94">
        <v>86742</v>
      </c>
    </row>
    <row r="123" spans="1:1">
      <c r="A123" s="94">
        <v>87453</v>
      </c>
    </row>
    <row r="124" spans="1:1">
      <c r="A124" s="94">
        <v>88164</v>
      </c>
    </row>
    <row r="125" spans="1:1">
      <c r="A125" s="94">
        <v>88875</v>
      </c>
    </row>
    <row r="126" spans="1:1">
      <c r="A126" s="94">
        <v>89586</v>
      </c>
    </row>
    <row r="127" spans="1:1">
      <c r="A127" s="94">
        <v>90297</v>
      </c>
    </row>
    <row r="128" spans="1:1">
      <c r="A128" s="94">
        <v>91008</v>
      </c>
    </row>
    <row r="129" spans="1:1">
      <c r="A129" s="94">
        <v>91719</v>
      </c>
    </row>
    <row r="130" spans="1:1">
      <c r="A130" s="94">
        <v>92430</v>
      </c>
    </row>
    <row r="131" spans="1:1">
      <c r="A131" s="94">
        <v>93141</v>
      </c>
    </row>
    <row r="132" spans="1:1">
      <c r="A132" s="94">
        <v>93852</v>
      </c>
    </row>
    <row r="133" spans="1:1">
      <c r="A133" s="94">
        <v>94563</v>
      </c>
    </row>
    <row r="134" spans="1:1">
      <c r="A134" s="94">
        <v>95274</v>
      </c>
    </row>
    <row r="135" spans="1:1">
      <c r="A135" s="94">
        <v>95985</v>
      </c>
    </row>
    <row r="136" spans="1:1">
      <c r="A136" s="94">
        <v>96696</v>
      </c>
    </row>
    <row r="137" spans="1:1">
      <c r="A137" s="94">
        <v>97407</v>
      </c>
    </row>
    <row r="138" spans="1:1">
      <c r="A138" s="94">
        <v>98118</v>
      </c>
    </row>
    <row r="139" spans="1:1">
      <c r="A139" s="94">
        <v>98829</v>
      </c>
    </row>
    <row r="140" spans="1:1">
      <c r="A140" s="94">
        <v>99540</v>
      </c>
    </row>
    <row r="141" spans="1:1">
      <c r="A141" s="94">
        <v>100251</v>
      </c>
    </row>
    <row r="142" spans="1:1">
      <c r="A142" s="94">
        <v>100962</v>
      </c>
    </row>
    <row r="143" spans="1:1">
      <c r="A143" s="94">
        <v>101673</v>
      </c>
    </row>
    <row r="144" spans="1:1">
      <c r="A144" s="94">
        <v>102384</v>
      </c>
    </row>
    <row r="145" spans="1:1">
      <c r="A145" s="94">
        <v>103095</v>
      </c>
    </row>
    <row r="146" spans="1:1">
      <c r="A146" s="94">
        <v>103806</v>
      </c>
    </row>
    <row r="147" spans="1:1">
      <c r="A147" s="94">
        <v>104517</v>
      </c>
    </row>
    <row r="148" spans="1:1">
      <c r="A148" s="94">
        <v>105228</v>
      </c>
    </row>
    <row r="149" spans="1:1">
      <c r="A149" s="94">
        <v>105939</v>
      </c>
    </row>
    <row r="150" spans="1:1">
      <c r="A150" s="94">
        <v>106650</v>
      </c>
    </row>
    <row r="151" spans="1:1">
      <c r="A151" s="94">
        <v>107361</v>
      </c>
    </row>
    <row r="152" spans="1:1">
      <c r="A152" s="94">
        <v>108072</v>
      </c>
    </row>
    <row r="153" spans="1:1">
      <c r="A153" s="94">
        <v>108783</v>
      </c>
    </row>
    <row r="154" spans="1:1">
      <c r="A154" s="94">
        <v>109494</v>
      </c>
    </row>
    <row r="155" spans="1:1">
      <c r="A155" s="94">
        <v>110205</v>
      </c>
    </row>
    <row r="156" spans="1:1">
      <c r="A156" s="94">
        <v>110916</v>
      </c>
    </row>
    <row r="157" spans="1:1">
      <c r="A157" s="94">
        <v>111627</v>
      </c>
    </row>
    <row r="158" spans="1:1">
      <c r="A158" s="94">
        <v>112338</v>
      </c>
    </row>
    <row r="159" spans="1:1">
      <c r="A159" s="94">
        <v>113049</v>
      </c>
    </row>
    <row r="160" spans="1:1">
      <c r="A160" s="94">
        <v>113760</v>
      </c>
    </row>
    <row r="161" spans="1:1">
      <c r="A161" s="94">
        <v>114471</v>
      </c>
    </row>
    <row r="162" spans="1:1">
      <c r="A162" s="94">
        <v>115182</v>
      </c>
    </row>
    <row r="163" spans="1:1">
      <c r="A163" s="94">
        <v>115893</v>
      </c>
    </row>
    <row r="164" spans="1:1">
      <c r="A164" s="94">
        <v>116604</v>
      </c>
    </row>
    <row r="165" spans="1:1">
      <c r="A165" s="94">
        <v>117315</v>
      </c>
    </row>
    <row r="166" spans="1:1">
      <c r="A166" s="94">
        <v>118026</v>
      </c>
    </row>
    <row r="167" spans="1:1">
      <c r="A167" s="94">
        <v>118737</v>
      </c>
    </row>
    <row r="168" spans="1:1">
      <c r="A168" s="94">
        <v>119448</v>
      </c>
    </row>
    <row r="169" spans="1:1">
      <c r="A169" s="94">
        <v>120159</v>
      </c>
    </row>
    <row r="170" spans="1:1">
      <c r="A170" s="94">
        <v>120870</v>
      </c>
    </row>
    <row r="171" spans="1:1">
      <c r="A171" s="94">
        <v>121581</v>
      </c>
    </row>
    <row r="172" spans="1:1">
      <c r="A172" s="94">
        <v>122292</v>
      </c>
    </row>
    <row r="173" spans="1:1">
      <c r="A173" s="94">
        <v>123003</v>
      </c>
    </row>
    <row r="174" spans="1:1">
      <c r="A174" s="94">
        <v>123714</v>
      </c>
    </row>
    <row r="175" spans="1:1">
      <c r="A175" s="94">
        <v>124425</v>
      </c>
    </row>
    <row r="176" spans="1:1">
      <c r="A176" s="94">
        <v>125136</v>
      </c>
    </row>
    <row r="177" spans="1:1">
      <c r="A177" s="94">
        <v>125847</v>
      </c>
    </row>
    <row r="178" spans="1:1">
      <c r="A178" s="94">
        <v>126558</v>
      </c>
    </row>
    <row r="179" spans="1:1">
      <c r="A179" s="94">
        <v>127269</v>
      </c>
    </row>
    <row r="180" spans="1:1">
      <c r="A180" s="94">
        <v>127980</v>
      </c>
    </row>
    <row r="181" spans="1:1">
      <c r="A181" s="94">
        <v>128691</v>
      </c>
    </row>
    <row r="182" spans="1:1">
      <c r="A182" s="94">
        <v>129402</v>
      </c>
    </row>
    <row r="183" spans="1:1">
      <c r="A183" s="94">
        <v>130113</v>
      </c>
    </row>
    <row r="184" spans="1:1">
      <c r="A184" s="94">
        <v>130824</v>
      </c>
    </row>
    <row r="185" spans="1:1">
      <c r="A185" s="94">
        <v>131535</v>
      </c>
    </row>
    <row r="186" spans="1:1">
      <c r="A186" s="94">
        <v>132246</v>
      </c>
    </row>
    <row r="187" spans="1:1">
      <c r="A187" s="94">
        <v>132957</v>
      </c>
    </row>
    <row r="188" spans="1:1">
      <c r="A188" s="94">
        <v>133668</v>
      </c>
    </row>
    <row r="189" spans="1:1">
      <c r="A189" s="94">
        <v>134379</v>
      </c>
    </row>
    <row r="190" spans="1:1">
      <c r="A190" s="94">
        <v>135090</v>
      </c>
    </row>
    <row r="191" spans="1:1">
      <c r="A191" s="94">
        <v>135801</v>
      </c>
    </row>
    <row r="192" spans="1:1">
      <c r="A192" s="94">
        <v>136512</v>
      </c>
    </row>
    <row r="193" spans="1:1">
      <c r="A193" s="94">
        <v>137223</v>
      </c>
    </row>
    <row r="194" spans="1:1">
      <c r="A194" s="94">
        <v>137934</v>
      </c>
    </row>
    <row r="195" spans="1:1">
      <c r="A195" s="94">
        <v>138645</v>
      </c>
    </row>
    <row r="196" spans="1:1">
      <c r="A196" s="94">
        <v>139356</v>
      </c>
    </row>
    <row r="197" spans="1:1">
      <c r="A197" s="94">
        <v>140067</v>
      </c>
    </row>
    <row r="198" spans="1:1">
      <c r="A198" s="94">
        <v>140778</v>
      </c>
    </row>
    <row r="199" spans="1:1">
      <c r="A199" s="94">
        <v>141489</v>
      </c>
    </row>
    <row r="200" spans="1:1">
      <c r="A200" s="94">
        <v>142200</v>
      </c>
    </row>
    <row r="201" spans="1:1">
      <c r="A201" s="94">
        <v>142911</v>
      </c>
    </row>
    <row r="202" spans="1:1">
      <c r="A202" s="94">
        <v>143622</v>
      </c>
    </row>
    <row r="203" spans="1:1">
      <c r="A203" s="94">
        <v>144333</v>
      </c>
    </row>
    <row r="204" spans="1:1">
      <c r="A204" s="94">
        <v>145044</v>
      </c>
    </row>
    <row r="205" spans="1:1">
      <c r="A205" s="94">
        <v>145755</v>
      </c>
    </row>
    <row r="206" spans="1:1">
      <c r="A206" s="94">
        <v>146466</v>
      </c>
    </row>
    <row r="207" spans="1:1">
      <c r="A207" s="94">
        <v>147177</v>
      </c>
    </row>
    <row r="208" spans="1:1">
      <c r="A208" s="94">
        <v>147888</v>
      </c>
    </row>
    <row r="209" spans="1:1">
      <c r="A209" s="94">
        <v>148599</v>
      </c>
    </row>
    <row r="210" spans="1:1">
      <c r="A210" s="94">
        <v>149310</v>
      </c>
    </row>
    <row r="211" spans="1:1">
      <c r="A211" s="94">
        <v>150021</v>
      </c>
    </row>
    <row r="212" spans="1:1">
      <c r="A212" s="94">
        <v>150732</v>
      </c>
    </row>
    <row r="213" spans="1:1">
      <c r="A213" s="94">
        <v>151443</v>
      </c>
    </row>
    <row r="214" spans="1:1">
      <c r="A214" s="94">
        <v>152154</v>
      </c>
    </row>
    <row r="215" spans="1:1">
      <c r="A215" s="94">
        <v>152865</v>
      </c>
    </row>
    <row r="216" spans="1:1">
      <c r="A216" s="94">
        <v>153576</v>
      </c>
    </row>
    <row r="217" spans="1:1">
      <c r="A217" s="94">
        <v>154287</v>
      </c>
    </row>
    <row r="218" spans="1:1">
      <c r="A218" s="94">
        <v>154998</v>
      </c>
    </row>
    <row r="219" spans="1:1">
      <c r="A219" s="94">
        <v>155709</v>
      </c>
    </row>
    <row r="220" spans="1:1">
      <c r="A220" s="94">
        <v>156420</v>
      </c>
    </row>
    <row r="221" spans="1:1">
      <c r="A221" s="94">
        <v>157131</v>
      </c>
    </row>
    <row r="222" spans="1:1">
      <c r="A222" s="94">
        <v>157842</v>
      </c>
    </row>
    <row r="223" spans="1:1">
      <c r="A223" s="94">
        <v>158553</v>
      </c>
    </row>
    <row r="224" spans="1:1">
      <c r="A224" s="94">
        <v>159264</v>
      </c>
    </row>
    <row r="225" spans="1:1">
      <c r="A225" s="94">
        <v>159975</v>
      </c>
    </row>
    <row r="226" spans="1:1">
      <c r="A226" s="94">
        <v>160686</v>
      </c>
    </row>
    <row r="227" spans="1:1">
      <c r="A227" s="94">
        <v>161397</v>
      </c>
    </row>
    <row r="228" spans="1:1">
      <c r="A228" s="94">
        <v>162108</v>
      </c>
    </row>
    <row r="229" spans="1:1">
      <c r="A229" s="94">
        <v>162819</v>
      </c>
    </row>
    <row r="230" spans="1:1">
      <c r="A230" s="94">
        <v>163530</v>
      </c>
    </row>
    <row r="231" spans="1:1">
      <c r="A231" s="94">
        <v>164241</v>
      </c>
    </row>
    <row r="232" spans="1:1">
      <c r="A232" s="94">
        <v>164952</v>
      </c>
    </row>
    <row r="233" spans="1:1">
      <c r="A233" s="94">
        <v>165663</v>
      </c>
    </row>
    <row r="234" spans="1:1">
      <c r="A234" s="94">
        <v>166374</v>
      </c>
    </row>
    <row r="235" spans="1:1">
      <c r="A235" s="94">
        <v>167085</v>
      </c>
    </row>
    <row r="236" spans="1:1">
      <c r="A236" s="94">
        <v>167796</v>
      </c>
    </row>
    <row r="237" spans="1:1">
      <c r="A237" s="94">
        <v>168507</v>
      </c>
    </row>
    <row r="238" spans="1:1">
      <c r="A238" s="94">
        <v>169218</v>
      </c>
    </row>
    <row r="239" spans="1:1">
      <c r="A239" s="94">
        <v>169929</v>
      </c>
    </row>
    <row r="240" spans="1:1">
      <c r="A240" s="94">
        <v>170640</v>
      </c>
    </row>
    <row r="241" spans="1:1">
      <c r="A241" s="94">
        <v>171351</v>
      </c>
    </row>
    <row r="242" spans="1:1">
      <c r="A242" s="94">
        <v>172062</v>
      </c>
    </row>
    <row r="243" spans="1:1">
      <c r="A243" s="94">
        <v>172773</v>
      </c>
    </row>
    <row r="244" spans="1:1">
      <c r="A244" s="94">
        <v>173484</v>
      </c>
    </row>
    <row r="245" spans="1:1">
      <c r="A245" s="94">
        <v>174195</v>
      </c>
    </row>
    <row r="246" spans="1:1">
      <c r="A246" s="94">
        <v>174906</v>
      </c>
    </row>
    <row r="247" spans="1:1">
      <c r="A247" s="94">
        <v>175617</v>
      </c>
    </row>
    <row r="248" spans="1:1">
      <c r="A248" s="94">
        <v>176328</v>
      </c>
    </row>
    <row r="249" spans="1:1">
      <c r="A249" s="94">
        <v>177039</v>
      </c>
    </row>
    <row r="250" spans="1:1">
      <c r="A250" s="94">
        <v>177750</v>
      </c>
    </row>
    <row r="251" spans="1:1">
      <c r="A251" s="94">
        <v>178461</v>
      </c>
    </row>
    <row r="252" spans="1:1">
      <c r="A252" s="94">
        <v>179172</v>
      </c>
    </row>
    <row r="253" spans="1:1">
      <c r="A253" s="94">
        <v>179883</v>
      </c>
    </row>
    <row r="254" spans="1:1">
      <c r="A254" s="94">
        <v>180594</v>
      </c>
    </row>
    <row r="255" spans="1:1">
      <c r="A255" s="94">
        <v>181305</v>
      </c>
    </row>
    <row r="256" spans="1:1">
      <c r="A256" s="94">
        <v>182016</v>
      </c>
    </row>
    <row r="257" spans="1:1">
      <c r="A257" s="94">
        <v>182727</v>
      </c>
    </row>
    <row r="258" spans="1:1">
      <c r="A258" s="94">
        <v>183438</v>
      </c>
    </row>
    <row r="259" spans="1:1">
      <c r="A259" s="94">
        <v>184149</v>
      </c>
    </row>
    <row r="260" spans="1:1">
      <c r="A260" s="94">
        <v>184860</v>
      </c>
    </row>
    <row r="261" spans="1:1">
      <c r="A261" s="94">
        <v>185571</v>
      </c>
    </row>
    <row r="262" spans="1:1">
      <c r="A262" s="94">
        <v>186282</v>
      </c>
    </row>
    <row r="263" spans="1:1">
      <c r="A263" s="94">
        <v>186993</v>
      </c>
    </row>
    <row r="264" spans="1:1">
      <c r="A264" s="94">
        <v>187704</v>
      </c>
    </row>
    <row r="265" spans="1:1">
      <c r="A265" s="94">
        <v>188415</v>
      </c>
    </row>
    <row r="266" spans="1:1">
      <c r="A266" s="94">
        <v>189126</v>
      </c>
    </row>
    <row r="267" spans="1:1">
      <c r="A267" s="94">
        <v>189837</v>
      </c>
    </row>
    <row r="268" spans="1:1">
      <c r="A268" s="94">
        <v>190548</v>
      </c>
    </row>
    <row r="269" spans="1:1">
      <c r="A269" s="94">
        <v>191259</v>
      </c>
    </row>
    <row r="270" spans="1:1">
      <c r="A270" s="94">
        <v>191970</v>
      </c>
    </row>
    <row r="271" spans="1:1">
      <c r="A271" s="94">
        <v>192681</v>
      </c>
    </row>
    <row r="272" spans="1:1">
      <c r="A272" s="94">
        <v>193392</v>
      </c>
    </row>
    <row r="273" spans="1:1">
      <c r="A273" s="94">
        <v>194103</v>
      </c>
    </row>
    <row r="274" spans="1:1">
      <c r="A274" s="94">
        <v>194814</v>
      </c>
    </row>
    <row r="275" spans="1:1">
      <c r="A275" s="94">
        <v>195525</v>
      </c>
    </row>
    <row r="276" spans="1:1">
      <c r="A276" s="94">
        <v>196236</v>
      </c>
    </row>
    <row r="277" spans="1:1">
      <c r="A277" s="94">
        <v>196947</v>
      </c>
    </row>
    <row r="278" spans="1:1">
      <c r="A278" s="94">
        <v>197658</v>
      </c>
    </row>
    <row r="279" spans="1:1">
      <c r="A279" s="94">
        <v>198369</v>
      </c>
    </row>
    <row r="280" spans="1:1">
      <c r="A280" s="94">
        <v>199080</v>
      </c>
    </row>
    <row r="281" spans="1:1">
      <c r="A281" s="94">
        <v>199791</v>
      </c>
    </row>
    <row r="282" spans="1:1">
      <c r="A282" s="94">
        <v>200502</v>
      </c>
    </row>
    <row r="283" spans="1:1">
      <c r="A283" s="94">
        <v>201213</v>
      </c>
    </row>
    <row r="284" spans="1:1">
      <c r="A284" s="94">
        <v>201924</v>
      </c>
    </row>
    <row r="285" spans="1:1">
      <c r="A285" s="94">
        <v>202635</v>
      </c>
    </row>
    <row r="286" spans="1:1">
      <c r="A286" s="94">
        <v>203346</v>
      </c>
    </row>
    <row r="287" spans="1:1">
      <c r="A287" s="94">
        <v>204057</v>
      </c>
    </row>
    <row r="288" spans="1:1">
      <c r="A288" s="94">
        <v>204768</v>
      </c>
    </row>
    <row r="289" spans="1:1">
      <c r="A289" s="94">
        <v>205479</v>
      </c>
    </row>
    <row r="290" spans="1:1">
      <c r="A290" s="94">
        <v>206190</v>
      </c>
    </row>
    <row r="291" spans="1:1">
      <c r="A291" s="94">
        <v>206901</v>
      </c>
    </row>
    <row r="292" spans="1:1">
      <c r="A292" s="94">
        <v>207612</v>
      </c>
    </row>
    <row r="293" spans="1:1">
      <c r="A293" s="94">
        <v>208323</v>
      </c>
    </row>
    <row r="294" spans="1:1">
      <c r="A294" s="94">
        <v>209034</v>
      </c>
    </row>
    <row r="295" spans="1:1">
      <c r="A295" s="94">
        <v>209745</v>
      </c>
    </row>
    <row r="296" spans="1:1">
      <c r="A296" s="94">
        <v>210456</v>
      </c>
    </row>
    <row r="297" spans="1:1">
      <c r="A297" s="94">
        <v>211167</v>
      </c>
    </row>
    <row r="298" spans="1:1">
      <c r="A298" s="94">
        <v>211878</v>
      </c>
    </row>
    <row r="299" spans="1:1">
      <c r="A299" s="94">
        <v>212589</v>
      </c>
    </row>
    <row r="300" spans="1:1">
      <c r="A300" s="94">
        <v>213300</v>
      </c>
    </row>
    <row r="301" spans="1:1">
      <c r="A301" s="94">
        <v>214011</v>
      </c>
    </row>
    <row r="302" spans="1:1">
      <c r="A302" s="94">
        <v>214722</v>
      </c>
    </row>
    <row r="303" spans="1:1">
      <c r="A303" s="94">
        <v>215433</v>
      </c>
    </row>
    <row r="304" spans="1:1">
      <c r="A304" s="94">
        <v>216144</v>
      </c>
    </row>
    <row r="305" spans="1:1">
      <c r="A305" s="94">
        <v>216855</v>
      </c>
    </row>
    <row r="306" spans="1:1">
      <c r="A306" s="94">
        <v>217566</v>
      </c>
    </row>
    <row r="307" spans="1:1">
      <c r="A307" s="94">
        <v>218277</v>
      </c>
    </row>
    <row r="308" spans="1:1">
      <c r="A308" s="94">
        <v>218988</v>
      </c>
    </row>
    <row r="309" spans="1:1">
      <c r="A309" s="94">
        <v>219699</v>
      </c>
    </row>
    <row r="310" spans="1:1">
      <c r="A310" s="94">
        <v>220410</v>
      </c>
    </row>
    <row r="311" spans="1:1">
      <c r="A311" s="94">
        <v>221121</v>
      </c>
    </row>
    <row r="312" spans="1:1">
      <c r="A312" s="94">
        <v>221832</v>
      </c>
    </row>
    <row r="313" spans="1:1">
      <c r="A313" s="94">
        <v>222543</v>
      </c>
    </row>
    <row r="314" spans="1:1">
      <c r="A314" s="94">
        <v>223254</v>
      </c>
    </row>
    <row r="315" spans="1:1">
      <c r="A315" s="94">
        <v>223965</v>
      </c>
    </row>
    <row r="316" spans="1:1">
      <c r="A316" s="94">
        <v>224676</v>
      </c>
    </row>
    <row r="317" spans="1:1">
      <c r="A317" s="94">
        <v>225387</v>
      </c>
    </row>
    <row r="318" spans="1:1">
      <c r="A318" s="94">
        <v>226098</v>
      </c>
    </row>
    <row r="319" spans="1:1">
      <c r="A319" s="94">
        <v>226809</v>
      </c>
    </row>
    <row r="320" spans="1:1">
      <c r="A320" s="94">
        <v>227520</v>
      </c>
    </row>
    <row r="321" spans="1:1">
      <c r="A321" s="94">
        <v>228231</v>
      </c>
    </row>
    <row r="322" spans="1:1">
      <c r="A322" s="94">
        <v>228942</v>
      </c>
    </row>
    <row r="323" spans="1:1">
      <c r="A323" s="94">
        <v>229653</v>
      </c>
    </row>
    <row r="324" spans="1:1">
      <c r="A324" s="94">
        <v>230364</v>
      </c>
    </row>
    <row r="325" spans="1:1">
      <c r="A325" s="94">
        <v>231075</v>
      </c>
    </row>
    <row r="326" spans="1:1">
      <c r="A326" s="94">
        <v>231786</v>
      </c>
    </row>
    <row r="327" spans="1:1">
      <c r="A327" s="94">
        <v>232497</v>
      </c>
    </row>
    <row r="328" spans="1:1">
      <c r="A328" s="94">
        <v>233208</v>
      </c>
    </row>
    <row r="329" spans="1:1">
      <c r="A329" s="94">
        <v>233919</v>
      </c>
    </row>
    <row r="330" spans="1:1">
      <c r="A330" s="94">
        <v>234630</v>
      </c>
    </row>
    <row r="331" spans="1:1">
      <c r="A331" s="94">
        <v>235341</v>
      </c>
    </row>
    <row r="332" spans="1:1">
      <c r="A332" s="94">
        <v>236052</v>
      </c>
    </row>
    <row r="333" spans="1:1">
      <c r="A333" s="94">
        <v>236763</v>
      </c>
    </row>
    <row r="334" spans="1:1">
      <c r="A334" s="94">
        <v>237474</v>
      </c>
    </row>
    <row r="335" spans="1:1">
      <c r="A335" s="94">
        <v>238185</v>
      </c>
    </row>
    <row r="336" spans="1:1">
      <c r="A336" s="94">
        <v>238896</v>
      </c>
    </row>
    <row r="337" spans="1:1">
      <c r="A337" s="94">
        <v>239607</v>
      </c>
    </row>
    <row r="338" spans="1:1">
      <c r="A338" s="94">
        <v>240318</v>
      </c>
    </row>
    <row r="339" spans="1:1">
      <c r="A339" s="94">
        <v>241029</v>
      </c>
    </row>
    <row r="340" spans="1:1">
      <c r="A340" s="94">
        <v>241740</v>
      </c>
    </row>
    <row r="341" spans="1:1">
      <c r="A341" s="94">
        <v>242451</v>
      </c>
    </row>
    <row r="342" spans="1:1">
      <c r="A342" s="94">
        <v>243162</v>
      </c>
    </row>
    <row r="343" spans="1:1">
      <c r="A343" s="94">
        <v>243873</v>
      </c>
    </row>
    <row r="344" spans="1:1">
      <c r="A344" s="94">
        <v>244584</v>
      </c>
    </row>
    <row r="345" spans="1:1">
      <c r="A345" s="94">
        <v>245295</v>
      </c>
    </row>
    <row r="346" spans="1:1">
      <c r="A346" s="94">
        <v>246006</v>
      </c>
    </row>
    <row r="347" spans="1:1">
      <c r="A347" s="94">
        <v>246717</v>
      </c>
    </row>
    <row r="348" spans="1:1">
      <c r="A348" s="94">
        <v>247428</v>
      </c>
    </row>
    <row r="349" spans="1:1">
      <c r="A349" s="94">
        <v>248139</v>
      </c>
    </row>
    <row r="350" spans="1:1">
      <c r="A350" s="94">
        <v>248850</v>
      </c>
    </row>
    <row r="351" spans="1:1">
      <c r="A351" s="94">
        <v>249561</v>
      </c>
    </row>
    <row r="352" spans="1:1">
      <c r="A352" s="94">
        <v>250272</v>
      </c>
    </row>
    <row r="353" spans="1:1">
      <c r="A353" s="94">
        <v>250983</v>
      </c>
    </row>
    <row r="354" spans="1:1">
      <c r="A354" s="94">
        <v>251694</v>
      </c>
    </row>
    <row r="355" spans="1:1">
      <c r="A355" s="94">
        <v>252405</v>
      </c>
    </row>
    <row r="356" spans="1:1">
      <c r="A356" s="94">
        <v>253116</v>
      </c>
    </row>
    <row r="357" spans="1:1">
      <c r="A357" s="94">
        <v>253827</v>
      </c>
    </row>
    <row r="358" spans="1:1">
      <c r="A358" s="94">
        <v>254538</v>
      </c>
    </row>
    <row r="359" spans="1:1">
      <c r="A359" s="94">
        <v>255249</v>
      </c>
    </row>
    <row r="360" spans="1:1">
      <c r="A360" s="94">
        <v>255960</v>
      </c>
    </row>
    <row r="361" spans="1:1">
      <c r="A361" s="94">
        <v>256671</v>
      </c>
    </row>
    <row r="362" spans="1:1">
      <c r="A362" s="94">
        <v>257382</v>
      </c>
    </row>
    <row r="363" spans="1:1">
      <c r="A363" s="94">
        <v>258093</v>
      </c>
    </row>
    <row r="364" spans="1:1">
      <c r="A364" s="94">
        <v>258804</v>
      </c>
    </row>
    <row r="365" spans="1:1">
      <c r="A365" s="94">
        <v>259515</v>
      </c>
    </row>
    <row r="366" spans="1:1">
      <c r="A366" s="94">
        <v>260226</v>
      </c>
    </row>
    <row r="367" spans="1:1">
      <c r="A367" s="94">
        <v>260937</v>
      </c>
    </row>
    <row r="368" spans="1:1">
      <c r="A368" s="94">
        <v>261648</v>
      </c>
    </row>
    <row r="369" spans="1:1">
      <c r="A369" s="94">
        <v>262359</v>
      </c>
    </row>
    <row r="370" spans="1:1">
      <c r="A370" s="94">
        <v>263070</v>
      </c>
    </row>
    <row r="371" spans="1:1">
      <c r="A371" s="94">
        <v>263781</v>
      </c>
    </row>
    <row r="372" spans="1:1">
      <c r="A372" s="94">
        <v>264492</v>
      </c>
    </row>
    <row r="373" spans="1:1">
      <c r="A373" s="94">
        <v>265203</v>
      </c>
    </row>
    <row r="374" spans="1:1">
      <c r="A374" s="94">
        <v>265914</v>
      </c>
    </row>
    <row r="375" spans="1:1">
      <c r="A375" s="94">
        <v>266625</v>
      </c>
    </row>
    <row r="376" spans="1:1">
      <c r="A376" s="94">
        <v>267336</v>
      </c>
    </row>
    <row r="377" spans="1:1">
      <c r="A377" s="94">
        <v>268047</v>
      </c>
    </row>
    <row r="378" spans="1:1">
      <c r="A378" s="94">
        <v>268758</v>
      </c>
    </row>
    <row r="379" spans="1:1">
      <c r="A379" s="94">
        <v>269469</v>
      </c>
    </row>
    <row r="380" spans="1:1">
      <c r="A380" s="94">
        <v>270180</v>
      </c>
    </row>
    <row r="381" spans="1:1">
      <c r="A381" s="94">
        <v>270891</v>
      </c>
    </row>
    <row r="382" spans="1:1">
      <c r="A382" s="94">
        <v>271602</v>
      </c>
    </row>
    <row r="383" spans="1:1">
      <c r="A383" s="94">
        <v>272313</v>
      </c>
    </row>
    <row r="384" spans="1:1">
      <c r="A384" s="94">
        <v>273024</v>
      </c>
    </row>
    <row r="385" spans="1:1">
      <c r="A385" s="94">
        <v>273735</v>
      </c>
    </row>
    <row r="386" spans="1:1">
      <c r="A386" s="94">
        <v>274446</v>
      </c>
    </row>
    <row r="387" spans="1:1">
      <c r="A387" s="94">
        <v>275157</v>
      </c>
    </row>
    <row r="388" spans="1:1">
      <c r="A388" s="94">
        <v>275868</v>
      </c>
    </row>
    <row r="389" spans="1:1">
      <c r="A389" s="94">
        <v>276579</v>
      </c>
    </row>
    <row r="390" spans="1:1">
      <c r="A390" s="94">
        <v>277290</v>
      </c>
    </row>
    <row r="391" spans="1:1">
      <c r="A391" s="94">
        <v>278001</v>
      </c>
    </row>
    <row r="392" spans="1:1">
      <c r="A392" s="94">
        <v>278712</v>
      </c>
    </row>
    <row r="393" spans="1:1">
      <c r="A393" s="94">
        <v>279423</v>
      </c>
    </row>
    <row r="394" spans="1:1">
      <c r="A394" s="94">
        <v>280134</v>
      </c>
    </row>
    <row r="395" spans="1:1">
      <c r="A395" s="94">
        <v>280845</v>
      </c>
    </row>
    <row r="396" spans="1:1">
      <c r="A396" s="94">
        <v>281556</v>
      </c>
    </row>
    <row r="397" spans="1:1">
      <c r="A397" s="94">
        <v>282267</v>
      </c>
    </row>
    <row r="398" spans="1:1">
      <c r="A398" s="94">
        <v>282978</v>
      </c>
    </row>
    <row r="399" spans="1:1">
      <c r="A399" s="94">
        <v>283689</v>
      </c>
    </row>
    <row r="400" spans="1:1">
      <c r="A400" s="94">
        <v>284400</v>
      </c>
    </row>
    <row r="401" spans="1:1">
      <c r="A401" s="94">
        <v>285111</v>
      </c>
    </row>
    <row r="402" spans="1:1">
      <c r="A402" s="94">
        <v>285822</v>
      </c>
    </row>
    <row r="403" spans="1:1">
      <c r="A403" s="94">
        <v>286533</v>
      </c>
    </row>
    <row r="404" spans="1:1">
      <c r="A404" s="94">
        <v>287244</v>
      </c>
    </row>
    <row r="405" spans="1:1">
      <c r="A405" s="94">
        <v>287955</v>
      </c>
    </row>
    <row r="406" spans="1:1">
      <c r="A406" s="94">
        <v>288666</v>
      </c>
    </row>
    <row r="407" spans="1:1">
      <c r="A407" s="94">
        <v>289377</v>
      </c>
    </row>
    <row r="408" spans="1:1">
      <c r="A408" s="94">
        <v>290088</v>
      </c>
    </row>
    <row r="409" spans="1:1">
      <c r="A409" s="94">
        <v>290799</v>
      </c>
    </row>
    <row r="410" spans="1:1">
      <c r="A410" s="94">
        <v>291510</v>
      </c>
    </row>
    <row r="411" spans="1:1">
      <c r="A411" s="94">
        <v>292221</v>
      </c>
    </row>
    <row r="412" spans="1:1">
      <c r="A412" s="94">
        <v>292932</v>
      </c>
    </row>
    <row r="413" spans="1:1">
      <c r="A413" s="94">
        <v>293643</v>
      </c>
    </row>
    <row r="414" spans="1:1">
      <c r="A414" s="94">
        <v>294354</v>
      </c>
    </row>
    <row r="415" spans="1:1">
      <c r="A415" s="94">
        <v>295065</v>
      </c>
    </row>
    <row r="416" spans="1:1">
      <c r="A416" s="94">
        <v>295776</v>
      </c>
    </row>
    <row r="417" spans="1:1">
      <c r="A417" s="94">
        <v>296487</v>
      </c>
    </row>
    <row r="418" spans="1:1">
      <c r="A418" s="94">
        <v>297198</v>
      </c>
    </row>
    <row r="419" spans="1:1">
      <c r="A419" s="94">
        <v>297909</v>
      </c>
    </row>
    <row r="420" spans="1:1">
      <c r="A420" s="94">
        <v>298620</v>
      </c>
    </row>
    <row r="421" spans="1:1">
      <c r="A421" s="94">
        <v>299331</v>
      </c>
    </row>
    <row r="422" spans="1:1">
      <c r="A422" s="94">
        <v>300042</v>
      </c>
    </row>
    <row r="423" spans="1:1">
      <c r="A423" s="94">
        <v>300753</v>
      </c>
    </row>
    <row r="424" spans="1:1">
      <c r="A424" s="94">
        <v>301464</v>
      </c>
    </row>
    <row r="425" spans="1:1">
      <c r="A425" s="94">
        <v>302175</v>
      </c>
    </row>
    <row r="426" spans="1:1">
      <c r="A426" s="94">
        <v>302886</v>
      </c>
    </row>
    <row r="427" spans="1:1">
      <c r="A427" s="94">
        <v>303597</v>
      </c>
    </row>
    <row r="428" spans="1:1">
      <c r="A428" s="94">
        <v>304308</v>
      </c>
    </row>
    <row r="429" spans="1:1">
      <c r="A429" s="94">
        <v>305019</v>
      </c>
    </row>
    <row r="430" spans="1:1">
      <c r="A430" s="94">
        <v>305730</v>
      </c>
    </row>
    <row r="431" spans="1:1">
      <c r="A431" s="94">
        <v>306441</v>
      </c>
    </row>
    <row r="432" spans="1:1">
      <c r="A432" s="94">
        <v>307152</v>
      </c>
    </row>
    <row r="433" spans="1:1">
      <c r="A433" s="94">
        <v>307863</v>
      </c>
    </row>
    <row r="434" spans="1:1">
      <c r="A434" s="94">
        <v>308574</v>
      </c>
    </row>
    <row r="435" spans="1:1">
      <c r="A435" s="94">
        <v>309285</v>
      </c>
    </row>
    <row r="436" spans="1:1">
      <c r="A436" s="94">
        <v>309996</v>
      </c>
    </row>
    <row r="437" spans="1:1">
      <c r="A437" s="94">
        <v>310707</v>
      </c>
    </row>
    <row r="438" spans="1:1">
      <c r="A438" s="94">
        <v>311418</v>
      </c>
    </row>
    <row r="439" spans="1:1">
      <c r="A439" s="94">
        <v>312129</v>
      </c>
    </row>
    <row r="440" spans="1:1">
      <c r="A440" s="94">
        <v>312840</v>
      </c>
    </row>
    <row r="441" spans="1:1">
      <c r="A441" s="94">
        <v>313551</v>
      </c>
    </row>
    <row r="442" spans="1:1">
      <c r="A442" s="94">
        <v>314262</v>
      </c>
    </row>
    <row r="443" spans="1:1">
      <c r="A443" s="94">
        <v>314973</v>
      </c>
    </row>
    <row r="444" spans="1:1">
      <c r="A444" s="94">
        <v>315684</v>
      </c>
    </row>
    <row r="445" spans="1:1">
      <c r="A445" s="94">
        <v>316395</v>
      </c>
    </row>
    <row r="446" spans="1:1">
      <c r="A446" s="94">
        <v>317106</v>
      </c>
    </row>
    <row r="447" spans="1:1">
      <c r="A447" s="94">
        <v>317817</v>
      </c>
    </row>
    <row r="448" spans="1:1">
      <c r="A448" s="94">
        <v>318528</v>
      </c>
    </row>
    <row r="449" spans="1:1">
      <c r="A449" s="94">
        <v>319239</v>
      </c>
    </row>
    <row r="450" spans="1:1">
      <c r="A450" s="94">
        <v>319950</v>
      </c>
    </row>
    <row r="451" spans="1:1">
      <c r="A451" s="94">
        <v>320661</v>
      </c>
    </row>
    <row r="452" spans="1:1">
      <c r="A452" s="94">
        <v>321372</v>
      </c>
    </row>
    <row r="453" spans="1:1">
      <c r="A453" s="94">
        <v>322083</v>
      </c>
    </row>
    <row r="454" spans="1:1">
      <c r="A454" s="94">
        <v>322794</v>
      </c>
    </row>
    <row r="455" spans="1:1">
      <c r="A455" s="94">
        <v>323505</v>
      </c>
    </row>
    <row r="456" spans="1:1">
      <c r="A456" s="94">
        <v>324216</v>
      </c>
    </row>
    <row r="457" spans="1:1">
      <c r="A457" s="94">
        <v>324927</v>
      </c>
    </row>
    <row r="458" spans="1:1">
      <c r="A458" s="94">
        <v>325638</v>
      </c>
    </row>
    <row r="459" spans="1:1">
      <c r="A459" s="94">
        <v>326349</v>
      </c>
    </row>
    <row r="460" spans="1:1">
      <c r="A460" s="94">
        <v>327060</v>
      </c>
    </row>
    <row r="461" spans="1:1">
      <c r="A461" s="94">
        <v>327771</v>
      </c>
    </row>
    <row r="462" spans="1:1">
      <c r="A462" s="94">
        <v>328482</v>
      </c>
    </row>
    <row r="463" spans="1:1">
      <c r="A463" s="94">
        <v>329193</v>
      </c>
    </row>
    <row r="464" spans="1:1">
      <c r="A464" s="94">
        <v>329904</v>
      </c>
    </row>
    <row r="465" spans="1:1">
      <c r="A465" s="94">
        <v>330615</v>
      </c>
    </row>
    <row r="466" spans="1:1">
      <c r="A466" s="94">
        <v>331326</v>
      </c>
    </row>
    <row r="467" spans="1:1">
      <c r="A467" s="94">
        <v>332037</v>
      </c>
    </row>
    <row r="468" spans="1:1">
      <c r="A468" s="94">
        <v>332748</v>
      </c>
    </row>
    <row r="469" spans="1:1">
      <c r="A469" s="94">
        <v>333459</v>
      </c>
    </row>
    <row r="470" spans="1:1">
      <c r="A470" s="94">
        <v>334170</v>
      </c>
    </row>
    <row r="471" spans="1:1">
      <c r="A471" s="94">
        <v>334881</v>
      </c>
    </row>
    <row r="472" spans="1:1">
      <c r="A472" s="94">
        <v>335592</v>
      </c>
    </row>
    <row r="473" spans="1:1">
      <c r="A473" s="94">
        <v>336303</v>
      </c>
    </row>
    <row r="474" spans="1:1">
      <c r="A474" s="94">
        <v>337014</v>
      </c>
    </row>
    <row r="475" spans="1:1">
      <c r="A475" s="94">
        <v>337725</v>
      </c>
    </row>
    <row r="476" spans="1:1">
      <c r="A476" s="94">
        <v>338436</v>
      </c>
    </row>
    <row r="477" spans="1:1">
      <c r="A477" s="94">
        <v>339147</v>
      </c>
    </row>
    <row r="478" spans="1:1">
      <c r="A478" s="94">
        <v>339858</v>
      </c>
    </row>
    <row r="479" spans="1:1">
      <c r="A479" s="94">
        <v>340569</v>
      </c>
    </row>
    <row r="480" spans="1:1">
      <c r="A480" s="94">
        <v>341280</v>
      </c>
    </row>
    <row r="481" spans="1:1">
      <c r="A481" s="94">
        <v>341991</v>
      </c>
    </row>
    <row r="482" spans="1:1">
      <c r="A482" s="94">
        <v>342702</v>
      </c>
    </row>
    <row r="483" spans="1:1">
      <c r="A483" s="94">
        <v>343413</v>
      </c>
    </row>
    <row r="484" spans="1:1">
      <c r="A484" s="94">
        <v>344124</v>
      </c>
    </row>
    <row r="485" spans="1:1">
      <c r="A485" s="94">
        <v>344835</v>
      </c>
    </row>
    <row r="486" spans="1:1">
      <c r="A486" s="94">
        <v>345546</v>
      </c>
    </row>
    <row r="487" spans="1:1">
      <c r="A487" s="94">
        <v>346257</v>
      </c>
    </row>
    <row r="488" spans="1:1">
      <c r="A488" s="94">
        <v>346968</v>
      </c>
    </row>
    <row r="489" spans="1:1">
      <c r="A489" s="94">
        <v>347679</v>
      </c>
    </row>
    <row r="490" spans="1:1">
      <c r="A490" s="94">
        <v>348390</v>
      </c>
    </row>
    <row r="491" spans="1:1">
      <c r="A491" s="94">
        <v>349101</v>
      </c>
    </row>
    <row r="492" spans="1:1">
      <c r="A492" s="94">
        <v>349812</v>
      </c>
    </row>
    <row r="493" spans="1:1">
      <c r="A493" s="94">
        <v>350523</v>
      </c>
    </row>
    <row r="494" spans="1:1">
      <c r="A494" s="94">
        <v>351234</v>
      </c>
    </row>
    <row r="495" spans="1:1">
      <c r="A495" s="94">
        <v>351945</v>
      </c>
    </row>
    <row r="496" spans="1:1">
      <c r="A496" s="94">
        <v>352656</v>
      </c>
    </row>
    <row r="497" spans="1:1">
      <c r="A497" s="94">
        <v>353367</v>
      </c>
    </row>
    <row r="498" spans="1:1">
      <c r="A498" s="94">
        <v>354078</v>
      </c>
    </row>
    <row r="499" spans="1:1">
      <c r="A499" s="94">
        <v>354789</v>
      </c>
    </row>
    <row r="500" spans="1:1">
      <c r="A500" s="94">
        <v>344500</v>
      </c>
    </row>
    <row r="501" spans="1:1">
      <c r="A501" s="94">
        <v>345189</v>
      </c>
    </row>
    <row r="502" spans="1:1">
      <c r="A502" s="94">
        <v>345878</v>
      </c>
    </row>
    <row r="503" spans="1:1">
      <c r="A503" s="94">
        <v>346567</v>
      </c>
    </row>
    <row r="504" spans="1:1">
      <c r="A504" s="94">
        <v>347256</v>
      </c>
    </row>
    <row r="505" spans="1:1">
      <c r="A505" s="94">
        <v>347945</v>
      </c>
    </row>
    <row r="506" spans="1:1">
      <c r="A506" s="94">
        <v>348634</v>
      </c>
    </row>
    <row r="507" spans="1:1">
      <c r="A507" s="94">
        <v>349323</v>
      </c>
    </row>
    <row r="508" spans="1:1">
      <c r="A508" s="94">
        <v>350012</v>
      </c>
    </row>
    <row r="509" spans="1:1">
      <c r="A509" s="94">
        <v>350701</v>
      </c>
    </row>
    <row r="510" spans="1:1">
      <c r="A510" s="94">
        <v>351390</v>
      </c>
    </row>
    <row r="511" spans="1:1">
      <c r="A511" s="94">
        <v>352079</v>
      </c>
    </row>
    <row r="512" spans="1:1">
      <c r="A512" s="94">
        <v>352768</v>
      </c>
    </row>
    <row r="513" spans="1:1">
      <c r="A513" s="94">
        <v>353457</v>
      </c>
    </row>
    <row r="514" spans="1:1">
      <c r="A514" s="94">
        <v>354146</v>
      </c>
    </row>
    <row r="515" spans="1:1">
      <c r="A515" s="94">
        <v>354835</v>
      </c>
    </row>
    <row r="516" spans="1:1">
      <c r="A516" s="94">
        <v>355524</v>
      </c>
    </row>
    <row r="517" spans="1:1">
      <c r="A517" s="94">
        <v>356213</v>
      </c>
    </row>
    <row r="518" spans="1:1">
      <c r="A518" s="94">
        <v>356902</v>
      </c>
    </row>
    <row r="519" spans="1:1">
      <c r="A519" s="94">
        <v>357591</v>
      </c>
    </row>
    <row r="520" spans="1:1">
      <c r="A520" s="94">
        <v>358280</v>
      </c>
    </row>
    <row r="521" spans="1:1">
      <c r="A521" s="94">
        <v>358969</v>
      </c>
    </row>
    <row r="522" spans="1:1">
      <c r="A522" s="94">
        <v>359658</v>
      </c>
    </row>
    <row r="523" spans="1:1">
      <c r="A523" s="94">
        <v>360347</v>
      </c>
    </row>
    <row r="524" spans="1:1">
      <c r="A524" s="94">
        <v>361036</v>
      </c>
    </row>
    <row r="525" spans="1:1">
      <c r="A525" s="94">
        <v>361725</v>
      </c>
    </row>
    <row r="526" spans="1:1">
      <c r="A526" s="94">
        <v>362414</v>
      </c>
    </row>
    <row r="527" spans="1:1">
      <c r="A527" s="94">
        <v>363103</v>
      </c>
    </row>
    <row r="528" spans="1:1">
      <c r="A528" s="94">
        <v>363792</v>
      </c>
    </row>
    <row r="529" spans="1:1">
      <c r="A529" s="94">
        <v>364481</v>
      </c>
    </row>
    <row r="530" spans="1:1">
      <c r="A530" s="94">
        <v>365170</v>
      </c>
    </row>
    <row r="531" spans="1:1">
      <c r="A531" s="94">
        <v>365859</v>
      </c>
    </row>
    <row r="532" spans="1:1">
      <c r="A532" s="94">
        <v>366548</v>
      </c>
    </row>
    <row r="533" spans="1:1">
      <c r="A533" s="94">
        <v>367237</v>
      </c>
    </row>
    <row r="534" spans="1:1">
      <c r="A534" s="94">
        <v>367926</v>
      </c>
    </row>
    <row r="535" spans="1:1">
      <c r="A535" s="94">
        <v>368615</v>
      </c>
    </row>
    <row r="536" spans="1:1">
      <c r="A536" s="94">
        <v>369304</v>
      </c>
    </row>
    <row r="537" spans="1:1">
      <c r="A537" s="94">
        <v>369993</v>
      </c>
    </row>
    <row r="538" spans="1:1">
      <c r="A538" s="94">
        <v>370682</v>
      </c>
    </row>
    <row r="539" spans="1:1">
      <c r="A539" s="94">
        <v>371371</v>
      </c>
    </row>
    <row r="540" spans="1:1">
      <c r="A540" s="94">
        <v>372060</v>
      </c>
    </row>
    <row r="541" spans="1:1">
      <c r="A541" s="94">
        <v>372749</v>
      </c>
    </row>
    <row r="542" spans="1:1">
      <c r="A542" s="94">
        <v>373438</v>
      </c>
    </row>
    <row r="543" spans="1:1">
      <c r="A543" s="94">
        <v>374127</v>
      </c>
    </row>
    <row r="544" spans="1:1">
      <c r="A544" s="94">
        <v>374816</v>
      </c>
    </row>
    <row r="545" spans="1:1">
      <c r="A545" s="94">
        <v>375505</v>
      </c>
    </row>
    <row r="546" spans="1:1">
      <c r="A546" s="94">
        <v>376194</v>
      </c>
    </row>
    <row r="547" spans="1:1">
      <c r="A547" s="94">
        <v>376883</v>
      </c>
    </row>
    <row r="548" spans="1:1">
      <c r="A548" s="94">
        <v>377572</v>
      </c>
    </row>
    <row r="549" spans="1:1">
      <c r="A549" s="94">
        <v>378261</v>
      </c>
    </row>
    <row r="550" spans="1:1">
      <c r="A550" s="94">
        <v>378950</v>
      </c>
    </row>
    <row r="551" spans="1:1">
      <c r="A551" s="94">
        <v>379639</v>
      </c>
    </row>
    <row r="552" spans="1:1">
      <c r="A552" s="94">
        <v>380328</v>
      </c>
    </row>
    <row r="553" spans="1:1">
      <c r="A553" s="94">
        <v>381017</v>
      </c>
    </row>
    <row r="554" spans="1:1">
      <c r="A554" s="94">
        <v>381706</v>
      </c>
    </row>
    <row r="555" spans="1:1">
      <c r="A555" s="94">
        <v>382395</v>
      </c>
    </row>
    <row r="556" spans="1:1">
      <c r="A556" s="94">
        <v>383084</v>
      </c>
    </row>
    <row r="557" spans="1:1">
      <c r="A557" s="94">
        <v>383773</v>
      </c>
    </row>
    <row r="558" spans="1:1">
      <c r="A558" s="94">
        <v>384462</v>
      </c>
    </row>
    <row r="559" spans="1:1">
      <c r="A559" s="94">
        <v>385151</v>
      </c>
    </row>
    <row r="560" spans="1:1">
      <c r="A560" s="94">
        <v>385840</v>
      </c>
    </row>
    <row r="561" spans="1:1">
      <c r="A561" s="94">
        <v>386529</v>
      </c>
    </row>
    <row r="562" spans="1:1">
      <c r="A562" s="94">
        <v>387218</v>
      </c>
    </row>
    <row r="563" spans="1:1">
      <c r="A563" s="94">
        <v>387907</v>
      </c>
    </row>
    <row r="564" spans="1:1">
      <c r="A564" s="94">
        <v>388596</v>
      </c>
    </row>
    <row r="565" spans="1:1">
      <c r="A565" s="94">
        <v>389285</v>
      </c>
    </row>
    <row r="566" spans="1:1">
      <c r="A566" s="94">
        <v>389974</v>
      </c>
    </row>
    <row r="567" spans="1:1">
      <c r="A567" s="94">
        <v>390663</v>
      </c>
    </row>
    <row r="568" spans="1:1">
      <c r="A568" s="94">
        <v>391352</v>
      </c>
    </row>
    <row r="569" spans="1:1">
      <c r="A569" s="94">
        <v>392041</v>
      </c>
    </row>
    <row r="570" spans="1:1">
      <c r="A570" s="94">
        <v>392730</v>
      </c>
    </row>
    <row r="571" spans="1:1">
      <c r="A571" s="94">
        <v>393419</v>
      </c>
    </row>
    <row r="572" spans="1:1">
      <c r="A572" s="94">
        <v>394108</v>
      </c>
    </row>
    <row r="573" spans="1:1">
      <c r="A573" s="94">
        <v>394797</v>
      </c>
    </row>
    <row r="574" spans="1:1">
      <c r="A574" s="94">
        <v>395486</v>
      </c>
    </row>
    <row r="575" spans="1:1">
      <c r="A575" s="94">
        <v>396175</v>
      </c>
    </row>
    <row r="576" spans="1:1">
      <c r="A576" s="94">
        <v>396864</v>
      </c>
    </row>
    <row r="577" spans="1:1">
      <c r="A577" s="94">
        <v>397553</v>
      </c>
    </row>
    <row r="578" spans="1:1">
      <c r="A578" s="94">
        <v>398242</v>
      </c>
    </row>
    <row r="579" spans="1:1">
      <c r="A579" s="94">
        <v>398931</v>
      </c>
    </row>
    <row r="580" spans="1:1">
      <c r="A580" s="94">
        <v>399620</v>
      </c>
    </row>
    <row r="581" spans="1:1">
      <c r="A581" s="94">
        <v>400309</v>
      </c>
    </row>
    <row r="582" spans="1:1">
      <c r="A582" s="94">
        <v>400998</v>
      </c>
    </row>
    <row r="583" spans="1:1">
      <c r="A583" s="94">
        <v>401687</v>
      </c>
    </row>
    <row r="584" spans="1:1">
      <c r="A584" s="94">
        <v>402376</v>
      </c>
    </row>
    <row r="585" spans="1:1">
      <c r="A585" s="94">
        <v>403065</v>
      </c>
    </row>
    <row r="586" spans="1:1">
      <c r="A586" s="94">
        <v>403754</v>
      </c>
    </row>
    <row r="587" spans="1:1">
      <c r="A587" s="94">
        <v>404443</v>
      </c>
    </row>
    <row r="588" spans="1:1">
      <c r="A588" s="94">
        <v>405132</v>
      </c>
    </row>
    <row r="589" spans="1:1">
      <c r="A589" s="94">
        <v>405821</v>
      </c>
    </row>
    <row r="590" spans="1:1">
      <c r="A590" s="94">
        <v>406510</v>
      </c>
    </row>
    <row r="591" spans="1:1">
      <c r="A591" s="94">
        <v>407199</v>
      </c>
    </row>
    <row r="592" spans="1:1">
      <c r="A592" s="94">
        <v>407888</v>
      </c>
    </row>
    <row r="593" spans="1:1">
      <c r="A593" s="94">
        <v>408577</v>
      </c>
    </row>
    <row r="594" spans="1:1">
      <c r="A594" s="94">
        <v>409266</v>
      </c>
    </row>
    <row r="595" spans="1:1">
      <c r="A595" s="94">
        <v>409955</v>
      </c>
    </row>
    <row r="596" spans="1:1">
      <c r="A596" s="94">
        <v>410644</v>
      </c>
    </row>
    <row r="597" spans="1:1">
      <c r="A597" s="94">
        <v>411333</v>
      </c>
    </row>
    <row r="598" spans="1:1">
      <c r="A598" s="94">
        <v>412022</v>
      </c>
    </row>
    <row r="599" spans="1:1">
      <c r="A599" s="94">
        <v>412711</v>
      </c>
    </row>
    <row r="600" spans="1:1">
      <c r="A600" s="94">
        <v>413400</v>
      </c>
    </row>
    <row r="601" spans="1:1">
      <c r="A601" s="94">
        <v>414089</v>
      </c>
    </row>
    <row r="602" spans="1:1">
      <c r="A602" s="94">
        <v>414778</v>
      </c>
    </row>
    <row r="603" spans="1:1">
      <c r="A603" s="94">
        <v>415467</v>
      </c>
    </row>
    <row r="604" spans="1:1">
      <c r="A604" s="94">
        <v>416156</v>
      </c>
    </row>
    <row r="605" spans="1:1">
      <c r="A605" s="94">
        <v>416845</v>
      </c>
    </row>
    <row r="606" spans="1:1">
      <c r="A606" s="94">
        <v>417534</v>
      </c>
    </row>
    <row r="607" spans="1:1">
      <c r="A607" s="94">
        <v>418223</v>
      </c>
    </row>
    <row r="608" spans="1:1">
      <c r="A608" s="94">
        <v>418912</v>
      </c>
    </row>
    <row r="609" spans="1:1">
      <c r="A609" s="94">
        <v>419601</v>
      </c>
    </row>
    <row r="610" spans="1:1">
      <c r="A610" s="94">
        <v>420290</v>
      </c>
    </row>
    <row r="611" spans="1:1">
      <c r="A611" s="94">
        <v>420979</v>
      </c>
    </row>
    <row r="612" spans="1:1">
      <c r="A612" s="94">
        <v>421668</v>
      </c>
    </row>
    <row r="613" spans="1:1">
      <c r="A613" s="94">
        <v>422357</v>
      </c>
    </row>
    <row r="614" spans="1:1">
      <c r="A614" s="94">
        <v>423046</v>
      </c>
    </row>
    <row r="615" spans="1:1">
      <c r="A615" s="94">
        <v>423735</v>
      </c>
    </row>
    <row r="616" spans="1:1">
      <c r="A616" s="94">
        <v>424424</v>
      </c>
    </row>
    <row r="617" spans="1:1">
      <c r="A617" s="94">
        <v>425113</v>
      </c>
    </row>
    <row r="618" spans="1:1">
      <c r="A618" s="94">
        <v>425802</v>
      </c>
    </row>
    <row r="619" spans="1:1">
      <c r="A619" s="94">
        <v>426491</v>
      </c>
    </row>
    <row r="620" spans="1:1">
      <c r="A620" s="94">
        <v>427180</v>
      </c>
    </row>
    <row r="621" spans="1:1">
      <c r="A621" s="94">
        <v>427869</v>
      </c>
    </row>
    <row r="622" spans="1:1">
      <c r="A622" s="94">
        <v>428558</v>
      </c>
    </row>
    <row r="623" spans="1:1">
      <c r="A623" s="94">
        <v>429247</v>
      </c>
    </row>
    <row r="624" spans="1:1">
      <c r="A624" s="94">
        <v>429936</v>
      </c>
    </row>
    <row r="625" spans="1:1">
      <c r="A625" s="94">
        <v>430625</v>
      </c>
    </row>
    <row r="626" spans="1:1">
      <c r="A626" s="94">
        <v>431314</v>
      </c>
    </row>
    <row r="627" spans="1:1">
      <c r="A627" s="94">
        <v>432003</v>
      </c>
    </row>
    <row r="628" spans="1:1">
      <c r="A628" s="94">
        <v>432692</v>
      </c>
    </row>
    <row r="629" spans="1:1">
      <c r="A629" s="94">
        <v>433381</v>
      </c>
    </row>
    <row r="630" spans="1:1">
      <c r="A630" s="94">
        <v>434070</v>
      </c>
    </row>
    <row r="631" spans="1:1">
      <c r="A631" s="94">
        <v>434759</v>
      </c>
    </row>
    <row r="632" spans="1:1">
      <c r="A632" s="94">
        <v>435448</v>
      </c>
    </row>
    <row r="633" spans="1:1">
      <c r="A633" s="94">
        <v>436137</v>
      </c>
    </row>
    <row r="634" spans="1:1">
      <c r="A634" s="94">
        <v>436826</v>
      </c>
    </row>
    <row r="635" spans="1:1">
      <c r="A635" s="94">
        <v>437515</v>
      </c>
    </row>
    <row r="636" spans="1:1">
      <c r="A636" s="94">
        <v>438204</v>
      </c>
    </row>
    <row r="637" spans="1:1">
      <c r="A637" s="94">
        <v>438893</v>
      </c>
    </row>
    <row r="638" spans="1:1">
      <c r="A638" s="94">
        <v>439582</v>
      </c>
    </row>
    <row r="639" spans="1:1">
      <c r="A639" s="94">
        <v>440271</v>
      </c>
    </row>
    <row r="640" spans="1:1">
      <c r="A640" s="94">
        <v>440960</v>
      </c>
    </row>
    <row r="641" spans="1:1">
      <c r="A641" s="94">
        <v>441649</v>
      </c>
    </row>
    <row r="642" spans="1:1">
      <c r="A642" s="94">
        <v>442338</v>
      </c>
    </row>
    <row r="643" spans="1:1">
      <c r="A643" s="94">
        <v>443027</v>
      </c>
    </row>
    <row r="644" spans="1:1">
      <c r="A644" s="94">
        <v>443716</v>
      </c>
    </row>
    <row r="645" spans="1:1">
      <c r="A645" s="94">
        <v>444405</v>
      </c>
    </row>
    <row r="646" spans="1:1">
      <c r="A646" s="94">
        <v>445094</v>
      </c>
    </row>
    <row r="647" spans="1:1">
      <c r="A647" s="94">
        <v>445783</v>
      </c>
    </row>
    <row r="648" spans="1:1">
      <c r="A648" s="94">
        <v>446472</v>
      </c>
    </row>
    <row r="649" spans="1:1">
      <c r="A649" s="94">
        <v>447161</v>
      </c>
    </row>
    <row r="650" spans="1:1">
      <c r="A650" s="94">
        <v>447850</v>
      </c>
    </row>
    <row r="651" spans="1:1">
      <c r="A651" s="94">
        <v>448539</v>
      </c>
    </row>
    <row r="652" spans="1:1">
      <c r="A652" s="94">
        <v>449228</v>
      </c>
    </row>
    <row r="653" spans="1:1">
      <c r="A653" s="94">
        <v>449917</v>
      </c>
    </row>
    <row r="654" spans="1:1">
      <c r="A654" s="94">
        <v>450606</v>
      </c>
    </row>
    <row r="655" spans="1:1">
      <c r="A655" s="94">
        <v>451295</v>
      </c>
    </row>
    <row r="656" spans="1:1">
      <c r="A656" s="94">
        <v>451984</v>
      </c>
    </row>
    <row r="657" spans="1:1">
      <c r="A657" s="94">
        <v>452673</v>
      </c>
    </row>
    <row r="658" spans="1:1">
      <c r="A658" s="94">
        <v>453362</v>
      </c>
    </row>
    <row r="659" spans="1:1">
      <c r="A659" s="94">
        <v>454051</v>
      </c>
    </row>
    <row r="660" spans="1:1">
      <c r="A660" s="94">
        <v>454740</v>
      </c>
    </row>
    <row r="661" spans="1:1">
      <c r="A661" s="94">
        <v>455429</v>
      </c>
    </row>
    <row r="662" spans="1:1">
      <c r="A662" s="94">
        <v>456118</v>
      </c>
    </row>
    <row r="663" spans="1:1">
      <c r="A663" s="94">
        <v>456807</v>
      </c>
    </row>
    <row r="664" spans="1:1">
      <c r="A664" s="94">
        <v>457496</v>
      </c>
    </row>
    <row r="665" spans="1:1">
      <c r="A665" s="94">
        <v>458185</v>
      </c>
    </row>
    <row r="666" spans="1:1">
      <c r="A666" s="94">
        <v>458874</v>
      </c>
    </row>
    <row r="667" spans="1:1">
      <c r="A667" s="94">
        <v>459563</v>
      </c>
    </row>
    <row r="668" spans="1:1">
      <c r="A668" s="94">
        <v>460252</v>
      </c>
    </row>
    <row r="669" spans="1:1">
      <c r="A669" s="94">
        <v>460941</v>
      </c>
    </row>
    <row r="670" spans="1:1">
      <c r="A670" s="94">
        <v>461630</v>
      </c>
    </row>
    <row r="671" spans="1:1">
      <c r="A671" s="94">
        <v>462319</v>
      </c>
    </row>
    <row r="672" spans="1:1">
      <c r="A672" s="94">
        <v>463008</v>
      </c>
    </row>
    <row r="673" spans="1:1">
      <c r="A673" s="94">
        <v>463697</v>
      </c>
    </row>
    <row r="674" spans="1:1">
      <c r="A674" s="94">
        <v>464386</v>
      </c>
    </row>
    <row r="675" spans="1:1">
      <c r="A675" s="94">
        <v>465075</v>
      </c>
    </row>
    <row r="676" spans="1:1">
      <c r="A676" s="94">
        <v>465764</v>
      </c>
    </row>
    <row r="677" spans="1:1">
      <c r="A677" s="94">
        <v>466453</v>
      </c>
    </row>
    <row r="678" spans="1:1">
      <c r="A678" s="94">
        <v>467142</v>
      </c>
    </row>
    <row r="679" spans="1:1">
      <c r="A679" s="94">
        <v>467831</v>
      </c>
    </row>
    <row r="680" spans="1:1">
      <c r="A680" s="94">
        <v>468520</v>
      </c>
    </row>
    <row r="681" spans="1:1">
      <c r="A681" s="94">
        <v>469209</v>
      </c>
    </row>
    <row r="682" spans="1:1">
      <c r="A682" s="94">
        <v>469898</v>
      </c>
    </row>
    <row r="683" spans="1:1">
      <c r="A683" s="94">
        <v>470587</v>
      </c>
    </row>
    <row r="684" spans="1:1">
      <c r="A684" s="94">
        <v>471276</v>
      </c>
    </row>
    <row r="685" spans="1:1">
      <c r="A685" s="94">
        <v>471965</v>
      </c>
    </row>
    <row r="686" spans="1:1">
      <c r="A686" s="94">
        <v>472654</v>
      </c>
    </row>
    <row r="687" spans="1:1">
      <c r="A687" s="94">
        <v>473343</v>
      </c>
    </row>
    <row r="688" spans="1:1">
      <c r="A688" s="94">
        <v>474032</v>
      </c>
    </row>
    <row r="689" spans="1:1">
      <c r="A689" s="94">
        <v>474721</v>
      </c>
    </row>
    <row r="690" spans="1:1">
      <c r="A690" s="94">
        <v>475410</v>
      </c>
    </row>
    <row r="691" spans="1:1">
      <c r="A691" s="94">
        <v>476099</v>
      </c>
    </row>
    <row r="692" spans="1:1">
      <c r="A692" s="94">
        <v>476788</v>
      </c>
    </row>
    <row r="693" spans="1:1">
      <c r="A693" s="94">
        <v>477477</v>
      </c>
    </row>
    <row r="694" spans="1:1">
      <c r="A694" s="94">
        <v>478166</v>
      </c>
    </row>
    <row r="695" spans="1:1">
      <c r="A695" s="94">
        <v>478855</v>
      </c>
    </row>
    <row r="696" spans="1:1">
      <c r="A696" s="94">
        <v>479544</v>
      </c>
    </row>
    <row r="697" spans="1:1">
      <c r="A697" s="94">
        <v>480233</v>
      </c>
    </row>
    <row r="698" spans="1:1">
      <c r="A698" s="94">
        <v>480922</v>
      </c>
    </row>
    <row r="699" spans="1:1">
      <c r="A699" s="94">
        <v>481611</v>
      </c>
    </row>
    <row r="700" spans="1:1">
      <c r="A700" s="94">
        <v>482300</v>
      </c>
    </row>
    <row r="701" spans="1:1">
      <c r="A701" s="94">
        <v>482989</v>
      </c>
    </row>
    <row r="702" spans="1:1">
      <c r="A702" s="94">
        <v>483678</v>
      </c>
    </row>
    <row r="703" spans="1:1">
      <c r="A703" s="94">
        <v>484367</v>
      </c>
    </row>
    <row r="704" spans="1:1">
      <c r="A704" s="94">
        <v>485056</v>
      </c>
    </row>
    <row r="705" spans="1:1">
      <c r="A705" s="94">
        <v>485745</v>
      </c>
    </row>
    <row r="706" spans="1:1">
      <c r="A706" s="94">
        <v>486434</v>
      </c>
    </row>
    <row r="707" spans="1:1">
      <c r="A707" s="94">
        <v>487123</v>
      </c>
    </row>
    <row r="708" spans="1:1">
      <c r="A708" s="94">
        <v>487812</v>
      </c>
    </row>
    <row r="709" spans="1:1">
      <c r="A709" s="94">
        <v>488501</v>
      </c>
    </row>
    <row r="710" spans="1:1">
      <c r="A710" s="94">
        <v>489190</v>
      </c>
    </row>
    <row r="711" spans="1:1">
      <c r="A711" s="94">
        <v>489879</v>
      </c>
    </row>
    <row r="712" spans="1:1">
      <c r="A712" s="94">
        <v>490568</v>
      </c>
    </row>
    <row r="713" spans="1:1">
      <c r="A713" s="94">
        <v>491257</v>
      </c>
    </row>
    <row r="714" spans="1:1">
      <c r="A714" s="94">
        <v>491946</v>
      </c>
    </row>
    <row r="715" spans="1:1">
      <c r="A715" s="94">
        <v>492635</v>
      </c>
    </row>
    <row r="716" spans="1:1">
      <c r="A716" s="94">
        <v>493324</v>
      </c>
    </row>
    <row r="717" spans="1:1">
      <c r="A717" s="94">
        <v>494013</v>
      </c>
    </row>
    <row r="718" spans="1:1">
      <c r="A718" s="94">
        <v>494702</v>
      </c>
    </row>
    <row r="719" spans="1:1">
      <c r="A719" s="94">
        <v>495391</v>
      </c>
    </row>
    <row r="720" spans="1:1">
      <c r="A720" s="94">
        <v>496080</v>
      </c>
    </row>
    <row r="721" spans="1:1">
      <c r="A721" s="94">
        <v>496769</v>
      </c>
    </row>
    <row r="722" spans="1:1">
      <c r="A722" s="94">
        <v>497458</v>
      </c>
    </row>
    <row r="723" spans="1:1">
      <c r="A723" s="94">
        <v>498147</v>
      </c>
    </row>
    <row r="724" spans="1:1">
      <c r="A724" s="94">
        <v>498836</v>
      </c>
    </row>
    <row r="725" spans="1:1">
      <c r="A725" s="94">
        <v>499525</v>
      </c>
    </row>
    <row r="726" spans="1:1">
      <c r="A726" s="94">
        <v>500214</v>
      </c>
    </row>
    <row r="727" spans="1:1">
      <c r="A727" s="94">
        <v>500903</v>
      </c>
    </row>
    <row r="728" spans="1:1">
      <c r="A728" s="94">
        <v>501592</v>
      </c>
    </row>
    <row r="729" spans="1:1">
      <c r="A729" s="94">
        <v>502281</v>
      </c>
    </row>
    <row r="730" spans="1:1">
      <c r="A730" s="94">
        <v>502970</v>
      </c>
    </row>
    <row r="731" spans="1:1">
      <c r="A731" s="94">
        <v>503659</v>
      </c>
    </row>
    <row r="732" spans="1:1">
      <c r="A732" s="94">
        <v>504348</v>
      </c>
    </row>
    <row r="733" spans="1:1">
      <c r="A733" s="94">
        <v>505037</v>
      </c>
    </row>
    <row r="734" spans="1:1">
      <c r="A734" s="94">
        <v>505726</v>
      </c>
    </row>
    <row r="735" spans="1:1">
      <c r="A735" s="94">
        <v>506415</v>
      </c>
    </row>
    <row r="736" spans="1:1">
      <c r="A736" s="94">
        <v>507104</v>
      </c>
    </row>
    <row r="737" spans="1:1">
      <c r="A737" s="94">
        <v>507793</v>
      </c>
    </row>
    <row r="738" spans="1:1">
      <c r="A738" s="94">
        <v>508482</v>
      </c>
    </row>
    <row r="739" spans="1:1">
      <c r="A739" s="94">
        <v>509171</v>
      </c>
    </row>
    <row r="740" spans="1:1">
      <c r="A740" s="94">
        <v>509860</v>
      </c>
    </row>
    <row r="741" spans="1:1">
      <c r="A741" s="94">
        <v>510549</v>
      </c>
    </row>
    <row r="742" spans="1:1">
      <c r="A742" s="94">
        <v>511238</v>
      </c>
    </row>
    <row r="743" spans="1:1">
      <c r="A743" s="94">
        <v>511927</v>
      </c>
    </row>
    <row r="744" spans="1:1">
      <c r="A744" s="94">
        <v>512616</v>
      </c>
    </row>
    <row r="745" spans="1:1">
      <c r="A745" s="94">
        <v>513305</v>
      </c>
    </row>
    <row r="746" spans="1:1">
      <c r="A746" s="94">
        <v>513994</v>
      </c>
    </row>
    <row r="747" spans="1:1">
      <c r="A747" s="94">
        <v>514683</v>
      </c>
    </row>
    <row r="748" spans="1:1">
      <c r="A748" s="94">
        <v>515372</v>
      </c>
    </row>
    <row r="749" spans="1:1">
      <c r="A749" s="94">
        <v>516061</v>
      </c>
    </row>
    <row r="750" spans="1:1">
      <c r="A750" s="94">
        <v>516750</v>
      </c>
    </row>
    <row r="751" spans="1:1">
      <c r="A751" s="94">
        <v>517439</v>
      </c>
    </row>
    <row r="752" spans="1:1">
      <c r="A752" s="94">
        <v>518128</v>
      </c>
    </row>
    <row r="753" spans="1:1">
      <c r="A753" s="94">
        <v>518817</v>
      </c>
    </row>
    <row r="754" spans="1:1">
      <c r="A754" s="94">
        <v>519506</v>
      </c>
    </row>
    <row r="755" spans="1:1">
      <c r="A755" s="94">
        <v>520195</v>
      </c>
    </row>
    <row r="756" spans="1:1">
      <c r="A756" s="94">
        <v>520884</v>
      </c>
    </row>
    <row r="757" spans="1:1">
      <c r="A757" s="94">
        <v>521573</v>
      </c>
    </row>
    <row r="758" spans="1:1">
      <c r="A758" s="94">
        <v>522262</v>
      </c>
    </row>
    <row r="759" spans="1:1">
      <c r="A759" s="94">
        <v>522951</v>
      </c>
    </row>
    <row r="760" spans="1:1">
      <c r="A760" s="94">
        <v>523640</v>
      </c>
    </row>
    <row r="761" spans="1:1">
      <c r="A761" s="94">
        <v>524329</v>
      </c>
    </row>
    <row r="762" spans="1:1">
      <c r="A762" s="94">
        <v>525018</v>
      </c>
    </row>
    <row r="763" spans="1:1">
      <c r="A763" s="94">
        <v>525707</v>
      </c>
    </row>
    <row r="764" spans="1:1">
      <c r="A764" s="94">
        <v>526396</v>
      </c>
    </row>
    <row r="765" spans="1:1">
      <c r="A765" s="94">
        <v>527085</v>
      </c>
    </row>
    <row r="766" spans="1:1">
      <c r="A766" s="94">
        <v>527774</v>
      </c>
    </row>
    <row r="767" spans="1:1">
      <c r="A767" s="94">
        <v>528463</v>
      </c>
    </row>
    <row r="768" spans="1:1">
      <c r="A768" s="94">
        <v>529152</v>
      </c>
    </row>
    <row r="769" spans="1:1">
      <c r="A769" s="94">
        <v>529841</v>
      </c>
    </row>
    <row r="770" spans="1:1">
      <c r="A770" s="94">
        <v>530530</v>
      </c>
    </row>
    <row r="771" spans="1:1">
      <c r="A771" s="94">
        <v>531219</v>
      </c>
    </row>
    <row r="772" spans="1:1">
      <c r="A772" s="94">
        <v>531908</v>
      </c>
    </row>
    <row r="773" spans="1:1">
      <c r="A773" s="94">
        <v>532597</v>
      </c>
    </row>
    <row r="774" spans="1:1">
      <c r="A774" s="94">
        <v>533286</v>
      </c>
    </row>
    <row r="775" spans="1:1">
      <c r="A775" s="94">
        <v>533975</v>
      </c>
    </row>
    <row r="776" spans="1:1">
      <c r="A776" s="94">
        <v>534664</v>
      </c>
    </row>
    <row r="777" spans="1:1">
      <c r="A777" s="94">
        <v>535353</v>
      </c>
    </row>
    <row r="778" spans="1:1">
      <c r="A778" s="94">
        <v>536042</v>
      </c>
    </row>
    <row r="779" spans="1:1">
      <c r="A779" s="94">
        <v>536731</v>
      </c>
    </row>
    <row r="780" spans="1:1">
      <c r="A780" s="94">
        <v>537420</v>
      </c>
    </row>
    <row r="781" spans="1:1">
      <c r="A781" s="94">
        <v>538109</v>
      </c>
    </row>
    <row r="782" spans="1:1">
      <c r="A782" s="94">
        <v>538798</v>
      </c>
    </row>
    <row r="783" spans="1:1">
      <c r="A783" s="94">
        <v>539487</v>
      </c>
    </row>
    <row r="784" spans="1:1">
      <c r="A784" s="94">
        <v>540176</v>
      </c>
    </row>
    <row r="785" spans="1:1">
      <c r="A785" s="94">
        <v>540865</v>
      </c>
    </row>
    <row r="786" spans="1:1">
      <c r="A786" s="94">
        <v>541554</v>
      </c>
    </row>
    <row r="787" spans="1:1">
      <c r="A787" s="94">
        <v>542243</v>
      </c>
    </row>
    <row r="788" spans="1:1">
      <c r="A788" s="94">
        <v>542932</v>
      </c>
    </row>
    <row r="789" spans="1:1">
      <c r="A789" s="94">
        <v>543621</v>
      </c>
    </row>
    <row r="790" spans="1:1">
      <c r="A790" s="94">
        <v>544310</v>
      </c>
    </row>
    <row r="791" spans="1:1">
      <c r="A791" s="94">
        <v>544999</v>
      </c>
    </row>
    <row r="792" spans="1:1">
      <c r="A792" s="94">
        <v>545688</v>
      </c>
    </row>
    <row r="793" spans="1:1">
      <c r="A793" s="94">
        <v>546377</v>
      </c>
    </row>
    <row r="794" spans="1:1">
      <c r="A794" s="94">
        <v>547066</v>
      </c>
    </row>
    <row r="795" spans="1:1">
      <c r="A795" s="94">
        <v>547755</v>
      </c>
    </row>
    <row r="796" spans="1:1">
      <c r="A796" s="94">
        <v>548444</v>
      </c>
    </row>
    <row r="797" spans="1:1">
      <c r="A797" s="94">
        <v>549133</v>
      </c>
    </row>
    <row r="798" spans="1:1">
      <c r="A798" s="94">
        <v>549822</v>
      </c>
    </row>
    <row r="799" spans="1:1">
      <c r="A799" s="94">
        <v>550511</v>
      </c>
    </row>
    <row r="800" spans="1:1">
      <c r="A800" s="94">
        <v>525760</v>
      </c>
    </row>
    <row r="801" spans="1:1">
      <c r="A801" s="94">
        <v>526417</v>
      </c>
    </row>
    <row r="802" spans="1:1">
      <c r="A802" s="94">
        <v>527074</v>
      </c>
    </row>
    <row r="803" spans="1:1">
      <c r="A803" s="94">
        <v>527732</v>
      </c>
    </row>
    <row r="804" spans="1:1">
      <c r="A804" s="94">
        <v>528389</v>
      </c>
    </row>
    <row r="805" spans="1:1">
      <c r="A805" s="94">
        <v>529046</v>
      </c>
    </row>
    <row r="806" spans="1:1">
      <c r="A806" s="94">
        <v>529703</v>
      </c>
    </row>
    <row r="807" spans="1:1">
      <c r="A807" s="94">
        <v>530360</v>
      </c>
    </row>
    <row r="808" spans="1:1">
      <c r="A808" s="94">
        <v>531018</v>
      </c>
    </row>
    <row r="809" spans="1:1">
      <c r="A809" s="94">
        <v>531675</v>
      </c>
    </row>
    <row r="810" spans="1:1">
      <c r="A810" s="94">
        <v>532332</v>
      </c>
    </row>
    <row r="811" spans="1:1">
      <c r="A811" s="94">
        <v>532989</v>
      </c>
    </row>
    <row r="812" spans="1:1">
      <c r="A812" s="94">
        <v>533646</v>
      </c>
    </row>
    <row r="813" spans="1:1">
      <c r="A813" s="94">
        <v>534304</v>
      </c>
    </row>
    <row r="814" spans="1:1">
      <c r="A814" s="94">
        <v>534961</v>
      </c>
    </row>
    <row r="815" spans="1:1">
      <c r="A815" s="94">
        <v>535618</v>
      </c>
    </row>
    <row r="816" spans="1:1">
      <c r="A816" s="94">
        <v>536275</v>
      </c>
    </row>
    <row r="817" spans="1:1">
      <c r="A817" s="94">
        <v>536932</v>
      </c>
    </row>
    <row r="818" spans="1:1">
      <c r="A818" s="94">
        <v>537590</v>
      </c>
    </row>
    <row r="819" spans="1:1">
      <c r="A819" s="94">
        <v>538247</v>
      </c>
    </row>
    <row r="820" spans="1:1">
      <c r="A820" s="94">
        <v>538904</v>
      </c>
    </row>
    <row r="821" spans="1:1">
      <c r="A821" s="94">
        <v>539561</v>
      </c>
    </row>
    <row r="822" spans="1:1">
      <c r="A822" s="94">
        <v>540218</v>
      </c>
    </row>
    <row r="823" spans="1:1">
      <c r="A823" s="94">
        <v>540876</v>
      </c>
    </row>
    <row r="824" spans="1:1">
      <c r="A824" s="94">
        <v>541533</v>
      </c>
    </row>
    <row r="825" spans="1:1">
      <c r="A825" s="94">
        <v>542190</v>
      </c>
    </row>
    <row r="826" spans="1:1">
      <c r="A826" s="94">
        <v>542847</v>
      </c>
    </row>
    <row r="827" spans="1:1">
      <c r="A827" s="94">
        <v>543504</v>
      </c>
    </row>
    <row r="828" spans="1:1">
      <c r="A828" s="94">
        <v>544162</v>
      </c>
    </row>
    <row r="829" spans="1:1">
      <c r="A829" s="94">
        <v>544819</v>
      </c>
    </row>
    <row r="830" spans="1:1">
      <c r="A830" s="94">
        <v>545476</v>
      </c>
    </row>
    <row r="831" spans="1:1">
      <c r="A831" s="94">
        <v>546133</v>
      </c>
    </row>
    <row r="832" spans="1:1">
      <c r="A832" s="94">
        <v>546790</v>
      </c>
    </row>
    <row r="833" spans="1:1">
      <c r="A833" s="94">
        <v>547448</v>
      </c>
    </row>
    <row r="834" spans="1:1">
      <c r="A834" s="94">
        <v>548105</v>
      </c>
    </row>
    <row r="835" spans="1:1">
      <c r="A835" s="94">
        <v>548762</v>
      </c>
    </row>
    <row r="836" spans="1:1">
      <c r="A836" s="94">
        <v>549419</v>
      </c>
    </row>
    <row r="837" spans="1:1">
      <c r="A837" s="94">
        <v>550076</v>
      </c>
    </row>
    <row r="838" spans="1:1">
      <c r="A838" s="94">
        <v>550734</v>
      </c>
    </row>
    <row r="839" spans="1:1">
      <c r="A839" s="94">
        <v>551391</v>
      </c>
    </row>
    <row r="840" spans="1:1">
      <c r="A840" s="94">
        <v>552048</v>
      </c>
    </row>
    <row r="841" spans="1:1">
      <c r="A841" s="94">
        <v>552705</v>
      </c>
    </row>
    <row r="842" spans="1:1">
      <c r="A842" s="94">
        <v>553362</v>
      </c>
    </row>
    <row r="843" spans="1:1">
      <c r="A843" s="94">
        <v>554020</v>
      </c>
    </row>
    <row r="844" spans="1:1">
      <c r="A844" s="94">
        <v>554677</v>
      </c>
    </row>
    <row r="845" spans="1:1">
      <c r="A845" s="94">
        <v>555334</v>
      </c>
    </row>
    <row r="846" spans="1:1">
      <c r="A846" s="94">
        <v>555991</v>
      </c>
    </row>
    <row r="847" spans="1:1">
      <c r="A847" s="94">
        <v>556648</v>
      </c>
    </row>
    <row r="848" spans="1:1">
      <c r="A848" s="94">
        <v>557306</v>
      </c>
    </row>
    <row r="849" spans="1:1">
      <c r="A849" s="94">
        <v>557963</v>
      </c>
    </row>
    <row r="850" spans="1:1">
      <c r="A850" s="94">
        <v>558620</v>
      </c>
    </row>
    <row r="851" spans="1:1">
      <c r="A851" s="94">
        <v>559277</v>
      </c>
    </row>
    <row r="852" spans="1:1">
      <c r="A852" s="94">
        <v>559934</v>
      </c>
    </row>
    <row r="853" spans="1:1">
      <c r="A853" s="94">
        <v>560592</v>
      </c>
    </row>
    <row r="854" spans="1:1">
      <c r="A854" s="94">
        <v>561249</v>
      </c>
    </row>
    <row r="855" spans="1:1">
      <c r="A855" s="94">
        <v>561906</v>
      </c>
    </row>
    <row r="856" spans="1:1">
      <c r="A856" s="94">
        <v>562563</v>
      </c>
    </row>
    <row r="857" spans="1:1">
      <c r="A857" s="94">
        <v>563220</v>
      </c>
    </row>
    <row r="858" spans="1:1">
      <c r="A858" s="94">
        <v>563878</v>
      </c>
    </row>
    <row r="859" spans="1:1">
      <c r="A859" s="94">
        <v>564535</v>
      </c>
    </row>
    <row r="860" spans="1:1">
      <c r="A860" s="94">
        <v>565192</v>
      </c>
    </row>
    <row r="861" spans="1:1">
      <c r="A861" s="94">
        <v>565849</v>
      </c>
    </row>
    <row r="862" spans="1:1">
      <c r="A862" s="94">
        <v>566506</v>
      </c>
    </row>
    <row r="863" spans="1:1">
      <c r="A863" s="94">
        <v>567164</v>
      </c>
    </row>
    <row r="864" spans="1:1">
      <c r="A864" s="94">
        <v>567821</v>
      </c>
    </row>
    <row r="865" spans="1:1">
      <c r="A865" s="94">
        <v>568478</v>
      </c>
    </row>
    <row r="866" spans="1:1">
      <c r="A866" s="94">
        <v>569135</v>
      </c>
    </row>
    <row r="867" spans="1:1">
      <c r="A867" s="94">
        <v>569792</v>
      </c>
    </row>
    <row r="868" spans="1:1">
      <c r="A868" s="94">
        <v>570450</v>
      </c>
    </row>
    <row r="869" spans="1:1">
      <c r="A869" s="94">
        <v>571107</v>
      </c>
    </row>
    <row r="870" spans="1:1">
      <c r="A870" s="94">
        <v>571764</v>
      </c>
    </row>
    <row r="871" spans="1:1">
      <c r="A871" s="94">
        <v>572421</v>
      </c>
    </row>
    <row r="872" spans="1:1">
      <c r="A872" s="94">
        <v>573078</v>
      </c>
    </row>
    <row r="873" spans="1:1">
      <c r="A873" s="94">
        <v>573736</v>
      </c>
    </row>
    <row r="874" spans="1:1">
      <c r="A874" s="94">
        <v>574393</v>
      </c>
    </row>
    <row r="875" spans="1:1">
      <c r="A875" s="94">
        <v>575050</v>
      </c>
    </row>
    <row r="876" spans="1:1">
      <c r="A876" s="94">
        <v>575707</v>
      </c>
    </row>
    <row r="877" spans="1:1">
      <c r="A877" s="94">
        <v>576364</v>
      </c>
    </row>
    <row r="878" spans="1:1">
      <c r="A878" s="94">
        <v>577022</v>
      </c>
    </row>
    <row r="879" spans="1:1">
      <c r="A879" s="94">
        <v>577679</v>
      </c>
    </row>
    <row r="880" spans="1:1">
      <c r="A880" s="94">
        <v>578336</v>
      </c>
    </row>
    <row r="881" spans="1:1">
      <c r="A881" s="94">
        <v>578993</v>
      </c>
    </row>
    <row r="882" spans="1:1">
      <c r="A882" s="94">
        <v>579650</v>
      </c>
    </row>
    <row r="883" spans="1:1">
      <c r="A883" s="94">
        <v>580308</v>
      </c>
    </row>
    <row r="884" spans="1:1">
      <c r="A884" s="94">
        <v>580965</v>
      </c>
    </row>
    <row r="885" spans="1:1">
      <c r="A885" s="94">
        <v>581622</v>
      </c>
    </row>
    <row r="886" spans="1:1">
      <c r="A886" s="94">
        <v>582279</v>
      </c>
    </row>
    <row r="887" spans="1:1">
      <c r="A887" s="94">
        <v>582936</v>
      </c>
    </row>
    <row r="888" spans="1:1">
      <c r="A888" s="94">
        <v>583594</v>
      </c>
    </row>
    <row r="889" spans="1:1">
      <c r="A889" s="94">
        <v>584251</v>
      </c>
    </row>
    <row r="890" spans="1:1">
      <c r="A890" s="94">
        <v>584908</v>
      </c>
    </row>
    <row r="891" spans="1:1">
      <c r="A891" s="94">
        <v>585565</v>
      </c>
    </row>
    <row r="892" spans="1:1">
      <c r="A892" s="94">
        <v>586222</v>
      </c>
    </row>
    <row r="893" spans="1:1">
      <c r="A893" s="94">
        <v>586880</v>
      </c>
    </row>
    <row r="894" spans="1:1">
      <c r="A894" s="94">
        <v>587537</v>
      </c>
    </row>
    <row r="895" spans="1:1">
      <c r="A895" s="94">
        <v>588194</v>
      </c>
    </row>
    <row r="896" spans="1:1">
      <c r="A896" s="94">
        <v>588851</v>
      </c>
    </row>
    <row r="897" spans="1:1">
      <c r="A897" s="94">
        <v>589508</v>
      </c>
    </row>
    <row r="898" spans="1:1">
      <c r="A898" s="94">
        <v>590166</v>
      </c>
    </row>
    <row r="899" spans="1:1">
      <c r="A899" s="94">
        <v>590823</v>
      </c>
    </row>
    <row r="900" spans="1:1">
      <c r="A900" s="94">
        <v>591480</v>
      </c>
    </row>
    <row r="901" spans="1:1">
      <c r="A901" s="94">
        <v>592137</v>
      </c>
    </row>
    <row r="902" spans="1:1">
      <c r="A902" s="94">
        <v>592794</v>
      </c>
    </row>
    <row r="903" spans="1:1">
      <c r="A903" s="94">
        <v>593452</v>
      </c>
    </row>
    <row r="904" spans="1:1">
      <c r="A904" s="94">
        <v>594109</v>
      </c>
    </row>
    <row r="905" spans="1:1">
      <c r="A905" s="94">
        <v>594766</v>
      </c>
    </row>
    <row r="906" spans="1:1">
      <c r="A906" s="94">
        <v>595423</v>
      </c>
    </row>
    <row r="907" spans="1:1">
      <c r="A907" s="94">
        <v>596080</v>
      </c>
    </row>
    <row r="908" spans="1:1">
      <c r="A908" s="94">
        <v>596738</v>
      </c>
    </row>
    <row r="909" spans="1:1">
      <c r="A909" s="94">
        <v>597395</v>
      </c>
    </row>
    <row r="910" spans="1:1">
      <c r="A910" s="94">
        <v>598052</v>
      </c>
    </row>
    <row r="911" spans="1:1">
      <c r="A911" s="94">
        <v>598709</v>
      </c>
    </row>
    <row r="912" spans="1:1">
      <c r="A912" s="94">
        <v>599366</v>
      </c>
    </row>
    <row r="913" spans="1:1">
      <c r="A913" s="94">
        <v>600024</v>
      </c>
    </row>
    <row r="914" spans="1:1">
      <c r="A914" s="94">
        <v>600681</v>
      </c>
    </row>
    <row r="915" spans="1:1">
      <c r="A915" s="94">
        <v>601338</v>
      </c>
    </row>
    <row r="916" spans="1:1">
      <c r="A916" s="94">
        <v>601995</v>
      </c>
    </row>
    <row r="917" spans="1:1">
      <c r="A917" s="94">
        <v>602652</v>
      </c>
    </row>
    <row r="918" spans="1:1">
      <c r="A918" s="94">
        <v>603310</v>
      </c>
    </row>
    <row r="919" spans="1:1">
      <c r="A919" s="94">
        <v>603967</v>
      </c>
    </row>
    <row r="920" spans="1:1">
      <c r="A920" s="94">
        <v>604624</v>
      </c>
    </row>
    <row r="921" spans="1:1">
      <c r="A921" s="94">
        <v>605281</v>
      </c>
    </row>
    <row r="922" spans="1:1">
      <c r="A922" s="94">
        <v>605938</v>
      </c>
    </row>
    <row r="923" spans="1:1">
      <c r="A923" s="94">
        <v>606596</v>
      </c>
    </row>
    <row r="924" spans="1:1">
      <c r="A924" s="94">
        <v>607253</v>
      </c>
    </row>
    <row r="925" spans="1:1">
      <c r="A925" s="94">
        <v>607910</v>
      </c>
    </row>
    <row r="926" spans="1:1">
      <c r="A926" s="94">
        <v>608567</v>
      </c>
    </row>
    <row r="927" spans="1:1">
      <c r="A927" s="94">
        <v>609224</v>
      </c>
    </row>
    <row r="928" spans="1:1">
      <c r="A928" s="94">
        <v>609882</v>
      </c>
    </row>
    <row r="929" spans="1:1">
      <c r="A929" s="94">
        <v>610539</v>
      </c>
    </row>
    <row r="930" spans="1:1">
      <c r="A930" s="94">
        <v>611196</v>
      </c>
    </row>
    <row r="931" spans="1:1">
      <c r="A931" s="94">
        <v>611853</v>
      </c>
    </row>
    <row r="932" spans="1:1">
      <c r="A932" s="94">
        <v>612510</v>
      </c>
    </row>
    <row r="933" spans="1:1">
      <c r="A933" s="94">
        <v>613168</v>
      </c>
    </row>
    <row r="934" spans="1:1">
      <c r="A934" s="94">
        <v>613825</v>
      </c>
    </row>
    <row r="935" spans="1:1">
      <c r="A935" s="94">
        <v>614482</v>
      </c>
    </row>
    <row r="936" spans="1:1">
      <c r="A936" s="94">
        <v>615139</v>
      </c>
    </row>
    <row r="937" spans="1:1">
      <c r="A937" s="94">
        <v>615796</v>
      </c>
    </row>
    <row r="938" spans="1:1">
      <c r="A938" s="94">
        <v>616454</v>
      </c>
    </row>
    <row r="939" spans="1:1">
      <c r="A939" s="94">
        <v>617111</v>
      </c>
    </row>
    <row r="940" spans="1:1">
      <c r="A940" s="94">
        <v>617768</v>
      </c>
    </row>
    <row r="941" spans="1:1">
      <c r="A941" s="94">
        <v>618425</v>
      </c>
    </row>
    <row r="942" spans="1:1">
      <c r="A942" s="94">
        <v>619082</v>
      </c>
    </row>
    <row r="943" spans="1:1">
      <c r="A943" s="94">
        <v>619740</v>
      </c>
    </row>
    <row r="944" spans="1:1">
      <c r="A944" s="94">
        <v>620397</v>
      </c>
    </row>
    <row r="945" spans="1:1">
      <c r="A945" s="94">
        <v>621054</v>
      </c>
    </row>
    <row r="946" spans="1:1">
      <c r="A946" s="94">
        <v>621711</v>
      </c>
    </row>
    <row r="947" spans="1:1">
      <c r="A947" s="94">
        <v>622368</v>
      </c>
    </row>
    <row r="948" spans="1:1">
      <c r="A948" s="94">
        <v>623026</v>
      </c>
    </row>
    <row r="949" spans="1:1">
      <c r="A949" s="94">
        <v>623683</v>
      </c>
    </row>
    <row r="950" spans="1:1">
      <c r="A950" s="94">
        <v>624340</v>
      </c>
    </row>
    <row r="951" spans="1:1">
      <c r="A951" s="94">
        <v>624997</v>
      </c>
    </row>
    <row r="952" spans="1:1">
      <c r="A952" s="94">
        <v>625654</v>
      </c>
    </row>
    <row r="953" spans="1:1">
      <c r="A953" s="94">
        <v>626312</v>
      </c>
    </row>
    <row r="954" spans="1:1">
      <c r="A954" s="94">
        <v>626969</v>
      </c>
    </row>
    <row r="955" spans="1:1">
      <c r="A955" s="94">
        <v>627626</v>
      </c>
    </row>
    <row r="956" spans="1:1">
      <c r="A956" s="94">
        <v>628283</v>
      </c>
    </row>
    <row r="957" spans="1:1">
      <c r="A957" s="94">
        <v>628940</v>
      </c>
    </row>
    <row r="958" spans="1:1">
      <c r="A958" s="94">
        <v>629598</v>
      </c>
    </row>
    <row r="959" spans="1:1">
      <c r="A959" s="94">
        <v>630255</v>
      </c>
    </row>
    <row r="960" spans="1:1">
      <c r="A960" s="94">
        <v>630912</v>
      </c>
    </row>
    <row r="961" spans="1:1">
      <c r="A961" s="94">
        <v>631569</v>
      </c>
    </row>
    <row r="962" spans="1:1">
      <c r="A962" s="94">
        <v>632226</v>
      </c>
    </row>
    <row r="963" spans="1:1">
      <c r="A963" s="94">
        <v>632884</v>
      </c>
    </row>
    <row r="964" spans="1:1">
      <c r="A964" s="94">
        <v>633541</v>
      </c>
    </row>
    <row r="965" spans="1:1">
      <c r="A965" s="94">
        <v>634198</v>
      </c>
    </row>
    <row r="966" spans="1:1">
      <c r="A966" s="94">
        <v>634855</v>
      </c>
    </row>
    <row r="967" spans="1:1">
      <c r="A967" s="94">
        <v>635512</v>
      </c>
    </row>
    <row r="968" spans="1:1">
      <c r="A968" s="94">
        <v>636170</v>
      </c>
    </row>
    <row r="969" spans="1:1">
      <c r="A969" s="94">
        <v>636827</v>
      </c>
    </row>
    <row r="970" spans="1:1">
      <c r="A970" s="94">
        <v>637484</v>
      </c>
    </row>
    <row r="971" spans="1:1">
      <c r="A971" s="94">
        <v>638141</v>
      </c>
    </row>
    <row r="972" spans="1:1">
      <c r="A972" s="94">
        <v>638798</v>
      </c>
    </row>
    <row r="973" spans="1:1">
      <c r="A973" s="94">
        <v>639456</v>
      </c>
    </row>
    <row r="974" spans="1:1">
      <c r="A974" s="94">
        <v>640113</v>
      </c>
    </row>
    <row r="975" spans="1:1">
      <c r="A975" s="94">
        <v>640770</v>
      </c>
    </row>
    <row r="976" spans="1:1">
      <c r="A976" s="94">
        <v>641427</v>
      </c>
    </row>
    <row r="977" spans="1:1">
      <c r="A977" s="94">
        <v>642084</v>
      </c>
    </row>
    <row r="978" spans="1:1">
      <c r="A978" s="94">
        <v>642742</v>
      </c>
    </row>
    <row r="979" spans="1:1">
      <c r="A979" s="94">
        <v>643399</v>
      </c>
    </row>
    <row r="980" spans="1:1">
      <c r="A980" s="94">
        <v>644056</v>
      </c>
    </row>
    <row r="981" spans="1:1">
      <c r="A981" s="94">
        <v>644713</v>
      </c>
    </row>
    <row r="982" spans="1:1">
      <c r="A982" s="94">
        <v>645370</v>
      </c>
    </row>
    <row r="983" spans="1:1">
      <c r="A983" s="94">
        <v>646028</v>
      </c>
    </row>
    <row r="984" spans="1:1">
      <c r="A984" s="94">
        <v>646685</v>
      </c>
    </row>
    <row r="985" spans="1:1">
      <c r="A985" s="94">
        <v>647342</v>
      </c>
    </row>
    <row r="986" spans="1:1">
      <c r="A986" s="94">
        <v>647999</v>
      </c>
    </row>
    <row r="987" spans="1:1">
      <c r="A987" s="94">
        <v>648656</v>
      </c>
    </row>
    <row r="988" spans="1:1">
      <c r="A988" s="94">
        <v>649314</v>
      </c>
    </row>
    <row r="989" spans="1:1">
      <c r="A989" s="94">
        <v>649971</v>
      </c>
    </row>
    <row r="990" spans="1:1">
      <c r="A990" s="94">
        <v>650628</v>
      </c>
    </row>
    <row r="991" spans="1:1">
      <c r="A991" s="94">
        <v>651285</v>
      </c>
    </row>
    <row r="992" spans="1:1">
      <c r="A992" s="94">
        <v>651942</v>
      </c>
    </row>
    <row r="993" spans="1:1">
      <c r="A993" s="94">
        <v>652600</v>
      </c>
    </row>
    <row r="994" spans="1:1">
      <c r="A994" s="94">
        <v>653257</v>
      </c>
    </row>
    <row r="995" spans="1:1">
      <c r="A995" s="94">
        <v>653914</v>
      </c>
    </row>
    <row r="996" spans="1:1">
      <c r="A996" s="94">
        <v>654571</v>
      </c>
    </row>
    <row r="997" spans="1:1">
      <c r="A997" s="94">
        <v>655228</v>
      </c>
    </row>
    <row r="998" spans="1:1">
      <c r="A998" s="94">
        <v>655886</v>
      </c>
    </row>
    <row r="999" spans="1:1">
      <c r="A999" s="94">
        <v>656543</v>
      </c>
    </row>
    <row r="1000" spans="1:1">
      <c r="A1000" s="94">
        <v>657200</v>
      </c>
    </row>
    <row r="1001" spans="1:1">
      <c r="A1001" s="94">
        <v>657857</v>
      </c>
    </row>
    <row r="1002" spans="1:1">
      <c r="A1002" s="94">
        <v>658514</v>
      </c>
    </row>
    <row r="1003" spans="1:1">
      <c r="A1003" s="94">
        <v>659172</v>
      </c>
    </row>
    <row r="1004" spans="1:1">
      <c r="A1004" s="94">
        <v>659829</v>
      </c>
    </row>
    <row r="1005" spans="1:1">
      <c r="A1005" s="94">
        <v>660486</v>
      </c>
    </row>
    <row r="1006" spans="1:1">
      <c r="A1006" s="94">
        <v>661143</v>
      </c>
    </row>
    <row r="1007" spans="1:1">
      <c r="A1007" s="94">
        <v>661800</v>
      </c>
    </row>
    <row r="1008" spans="1:1">
      <c r="A1008" s="94">
        <v>662458</v>
      </c>
    </row>
    <row r="1009" spans="1:1">
      <c r="A1009" s="94">
        <v>663115</v>
      </c>
    </row>
    <row r="1010" spans="1:1">
      <c r="A1010" s="94">
        <v>663772</v>
      </c>
    </row>
    <row r="1011" spans="1:1">
      <c r="A1011" s="94">
        <v>664429</v>
      </c>
    </row>
    <row r="1012" spans="1:1">
      <c r="A1012" s="94">
        <v>665086</v>
      </c>
    </row>
    <row r="1013" spans="1:1">
      <c r="A1013" s="94">
        <v>665744</v>
      </c>
    </row>
    <row r="1014" spans="1:1">
      <c r="A1014" s="94">
        <v>666401</v>
      </c>
    </row>
    <row r="1015" spans="1:1">
      <c r="A1015" s="94">
        <v>667058</v>
      </c>
    </row>
    <row r="1016" spans="1:1">
      <c r="A1016" s="94">
        <v>667715</v>
      </c>
    </row>
    <row r="1017" spans="1:1">
      <c r="A1017" s="94">
        <v>668372</v>
      </c>
    </row>
    <row r="1018" spans="1:1">
      <c r="A1018" s="94">
        <v>669030</v>
      </c>
    </row>
    <row r="1019" spans="1:1">
      <c r="A1019" s="94">
        <v>669687</v>
      </c>
    </row>
    <row r="1020" spans="1:1">
      <c r="A1020" s="94">
        <v>670344</v>
      </c>
    </row>
    <row r="1021" spans="1:1">
      <c r="A1021" s="94">
        <v>671001</v>
      </c>
    </row>
    <row r="1022" spans="1:1">
      <c r="A1022" s="94">
        <v>671658</v>
      </c>
    </row>
    <row r="1023" spans="1:1">
      <c r="A1023" s="94">
        <v>672316</v>
      </c>
    </row>
    <row r="1024" spans="1:1">
      <c r="A1024" s="94">
        <v>672973</v>
      </c>
    </row>
    <row r="1025" spans="1:1">
      <c r="A1025" s="94">
        <v>673630</v>
      </c>
    </row>
    <row r="1026" spans="1:1">
      <c r="A1026" s="94">
        <v>674287</v>
      </c>
    </row>
    <row r="1027" spans="1:1">
      <c r="A1027" s="94">
        <v>674944</v>
      </c>
    </row>
    <row r="1028" spans="1:1">
      <c r="A1028" s="94">
        <v>675602</v>
      </c>
    </row>
    <row r="1029" spans="1:1">
      <c r="A1029" s="94">
        <v>676259</v>
      </c>
    </row>
    <row r="1030" spans="1:1">
      <c r="A1030" s="94">
        <v>676916</v>
      </c>
    </row>
    <row r="1031" spans="1:1">
      <c r="A1031" s="94">
        <v>677573</v>
      </c>
    </row>
    <row r="1032" spans="1:1">
      <c r="A1032" s="94">
        <v>678230</v>
      </c>
    </row>
    <row r="1033" spans="1:1">
      <c r="A1033" s="94">
        <v>678888</v>
      </c>
    </row>
    <row r="1034" spans="1:1">
      <c r="A1034" s="94">
        <v>679545</v>
      </c>
    </row>
    <row r="1035" spans="1:1">
      <c r="A1035" s="94">
        <v>680202</v>
      </c>
    </row>
    <row r="1036" spans="1:1">
      <c r="A1036" s="94">
        <v>680859</v>
      </c>
    </row>
    <row r="1037" spans="1:1">
      <c r="A1037" s="94">
        <v>681516</v>
      </c>
    </row>
    <row r="1038" spans="1:1">
      <c r="A1038" s="94">
        <v>682174</v>
      </c>
    </row>
    <row r="1039" spans="1:1">
      <c r="A1039" s="94">
        <v>682831</v>
      </c>
    </row>
    <row r="1040" spans="1:1">
      <c r="A1040" s="94">
        <v>683488</v>
      </c>
    </row>
    <row r="1041" spans="1:1">
      <c r="A1041" s="94">
        <v>684145</v>
      </c>
    </row>
    <row r="1042" spans="1:1">
      <c r="A1042" s="94">
        <v>684802</v>
      </c>
    </row>
    <row r="1043" spans="1:1">
      <c r="A1043" s="94">
        <v>685460</v>
      </c>
    </row>
    <row r="1044" spans="1:1">
      <c r="A1044" s="94">
        <v>686117</v>
      </c>
    </row>
    <row r="1045" spans="1:1">
      <c r="A1045" s="94">
        <v>686774</v>
      </c>
    </row>
    <row r="1046" spans="1:1">
      <c r="A1046" s="94">
        <v>687431</v>
      </c>
    </row>
    <row r="1047" spans="1:1">
      <c r="A1047" s="94">
        <v>688088</v>
      </c>
    </row>
    <row r="1048" spans="1:1">
      <c r="A1048" s="94">
        <v>688746</v>
      </c>
    </row>
    <row r="1049" spans="1:1">
      <c r="A1049" s="94">
        <v>689403</v>
      </c>
    </row>
    <row r="1050" spans="1:1">
      <c r="A1050" s="94">
        <v>690060</v>
      </c>
    </row>
    <row r="1051" spans="1:1">
      <c r="A1051" s="94">
        <v>690717</v>
      </c>
    </row>
    <row r="1052" spans="1:1">
      <c r="A1052" s="94">
        <v>691374</v>
      </c>
    </row>
    <row r="1053" spans="1:1">
      <c r="A1053" s="94">
        <v>692032</v>
      </c>
    </row>
    <row r="1054" spans="1:1">
      <c r="A1054" s="94">
        <v>692689</v>
      </c>
    </row>
    <row r="1055" spans="1:1">
      <c r="A1055" s="94">
        <v>693346</v>
      </c>
    </row>
    <row r="1056" spans="1:1">
      <c r="A1056" s="94">
        <v>694003</v>
      </c>
    </row>
    <row r="1057" spans="1:1">
      <c r="A1057" s="94">
        <v>694660</v>
      </c>
    </row>
    <row r="1058" spans="1:1">
      <c r="A1058" s="94">
        <v>695318</v>
      </c>
    </row>
    <row r="1059" spans="1:1">
      <c r="A1059" s="94">
        <v>695975</v>
      </c>
    </row>
    <row r="1060" spans="1:1">
      <c r="A1060" s="94">
        <v>696632</v>
      </c>
    </row>
    <row r="1061" spans="1:1">
      <c r="A1061" s="94">
        <v>697289</v>
      </c>
    </row>
    <row r="1062" spans="1:1">
      <c r="A1062" s="94">
        <v>697946</v>
      </c>
    </row>
    <row r="1063" spans="1:1">
      <c r="A1063" s="94">
        <v>698604</v>
      </c>
    </row>
    <row r="1064" spans="1:1">
      <c r="A1064" s="94">
        <v>699261</v>
      </c>
    </row>
    <row r="1065" spans="1:1">
      <c r="A1065" s="94">
        <v>699918</v>
      </c>
    </row>
    <row r="1066" spans="1:1">
      <c r="A1066" s="94">
        <v>700575</v>
      </c>
    </row>
    <row r="1067" spans="1:1">
      <c r="A1067" s="94">
        <v>701232</v>
      </c>
    </row>
    <row r="1068" spans="1:1">
      <c r="A1068" s="94">
        <v>701890</v>
      </c>
    </row>
    <row r="1069" spans="1:1">
      <c r="A1069" s="94">
        <v>702547</v>
      </c>
    </row>
    <row r="1070" spans="1:1">
      <c r="A1070" s="94">
        <v>703204</v>
      </c>
    </row>
    <row r="1071" spans="1:1">
      <c r="A1071" s="94">
        <v>703861</v>
      </c>
    </row>
    <row r="1072" spans="1:1">
      <c r="A1072" s="94">
        <v>704518</v>
      </c>
    </row>
    <row r="1073" spans="1:1">
      <c r="A1073" s="94">
        <v>705176</v>
      </c>
    </row>
    <row r="1074" spans="1:1">
      <c r="A1074" s="94">
        <v>705833</v>
      </c>
    </row>
    <row r="1075" spans="1:1">
      <c r="A1075" s="94">
        <v>706490</v>
      </c>
    </row>
    <row r="1076" spans="1:1">
      <c r="A1076" s="94">
        <v>707147</v>
      </c>
    </row>
    <row r="1077" spans="1:1">
      <c r="A1077" s="94">
        <v>707804</v>
      </c>
    </row>
    <row r="1078" spans="1:1">
      <c r="A1078" s="94">
        <v>708462</v>
      </c>
    </row>
    <row r="1079" spans="1:1">
      <c r="A1079" s="94">
        <v>709119</v>
      </c>
    </row>
    <row r="1080" spans="1:1">
      <c r="A1080" s="94">
        <v>709776</v>
      </c>
    </row>
    <row r="1081" spans="1:1">
      <c r="A1081" s="94">
        <v>710433</v>
      </c>
    </row>
    <row r="1082" spans="1:1">
      <c r="A1082" s="94">
        <v>711090</v>
      </c>
    </row>
    <row r="1083" spans="1:1">
      <c r="A1083" s="94">
        <v>711748</v>
      </c>
    </row>
    <row r="1084" spans="1:1">
      <c r="A1084" s="94">
        <v>712405</v>
      </c>
    </row>
    <row r="1085" spans="1:1">
      <c r="A1085" s="94">
        <v>713062</v>
      </c>
    </row>
    <row r="1086" spans="1:1">
      <c r="A1086" s="94">
        <v>713719</v>
      </c>
    </row>
    <row r="1087" spans="1:1">
      <c r="A1087" s="94">
        <v>714376</v>
      </c>
    </row>
    <row r="1088" spans="1:1">
      <c r="A1088" s="94">
        <v>715034</v>
      </c>
    </row>
    <row r="1089" spans="1:1">
      <c r="A1089" s="94">
        <v>715691</v>
      </c>
    </row>
    <row r="1090" spans="1:1">
      <c r="A1090" s="94">
        <v>716348</v>
      </c>
    </row>
    <row r="1091" spans="1:1">
      <c r="A1091" s="94">
        <v>717005</v>
      </c>
    </row>
    <row r="1092" spans="1:1">
      <c r="A1092" s="94">
        <v>717662</v>
      </c>
    </row>
    <row r="1093" spans="1:1">
      <c r="A1093" s="94">
        <v>718320</v>
      </c>
    </row>
    <row r="1094" spans="1:1">
      <c r="A1094" s="94">
        <v>718977</v>
      </c>
    </row>
    <row r="1095" spans="1:1">
      <c r="A1095" s="94">
        <v>719634</v>
      </c>
    </row>
    <row r="1096" spans="1:1">
      <c r="A1096" s="94">
        <v>720291</v>
      </c>
    </row>
    <row r="1097" spans="1:1">
      <c r="A1097" s="94">
        <v>720948</v>
      </c>
    </row>
    <row r="1098" spans="1:1">
      <c r="A1098" s="94">
        <v>721606</v>
      </c>
    </row>
    <row r="1099" spans="1:1">
      <c r="A1099" s="94">
        <v>722263</v>
      </c>
    </row>
    <row r="1100" spans="1:1">
      <c r="A1100" s="94">
        <v>722920</v>
      </c>
    </row>
    <row r="1101" spans="1:1">
      <c r="A1101" s="94">
        <v>723577</v>
      </c>
    </row>
    <row r="1102" spans="1:1">
      <c r="A1102" s="94">
        <v>724234</v>
      </c>
    </row>
    <row r="1103" spans="1:1">
      <c r="A1103" s="94">
        <v>724892</v>
      </c>
    </row>
    <row r="1104" spans="1:1">
      <c r="A1104" s="94">
        <v>725549</v>
      </c>
    </row>
    <row r="1105" spans="1:1">
      <c r="A1105" s="94">
        <v>726206</v>
      </c>
    </row>
    <row r="1106" spans="1:1">
      <c r="A1106" s="94">
        <v>726863</v>
      </c>
    </row>
    <row r="1107" spans="1:1">
      <c r="A1107" s="94">
        <v>727520</v>
      </c>
    </row>
    <row r="1108" spans="1:1">
      <c r="A1108" s="94">
        <v>728178</v>
      </c>
    </row>
    <row r="1109" spans="1:1">
      <c r="A1109" s="94">
        <v>728835</v>
      </c>
    </row>
    <row r="1110" spans="1:1">
      <c r="A1110" s="94">
        <v>729492</v>
      </c>
    </row>
    <row r="1111" spans="1:1">
      <c r="A1111" s="94">
        <v>730149</v>
      </c>
    </row>
    <row r="1112" spans="1:1">
      <c r="A1112" s="94">
        <v>730806</v>
      </c>
    </row>
    <row r="1113" spans="1:1">
      <c r="A1113" s="94">
        <v>731464</v>
      </c>
    </row>
    <row r="1114" spans="1:1">
      <c r="A1114" s="94">
        <v>732121</v>
      </c>
    </row>
    <row r="1115" spans="1:1">
      <c r="A1115" s="94">
        <v>732778</v>
      </c>
    </row>
    <row r="1116" spans="1:1">
      <c r="A1116" s="94">
        <v>733435</v>
      </c>
    </row>
    <row r="1117" spans="1:1">
      <c r="A1117" s="94">
        <v>734092</v>
      </c>
    </row>
    <row r="1118" spans="1:1">
      <c r="A1118" s="94">
        <v>734750</v>
      </c>
    </row>
    <row r="1119" spans="1:1">
      <c r="A1119" s="94">
        <v>735407</v>
      </c>
    </row>
    <row r="1120" spans="1:1">
      <c r="A1120" s="94">
        <v>736064</v>
      </c>
    </row>
    <row r="1121" spans="1:1">
      <c r="A1121" s="94">
        <v>736721</v>
      </c>
    </row>
    <row r="1122" spans="1:1">
      <c r="A1122" s="94">
        <v>737378</v>
      </c>
    </row>
    <row r="1123" spans="1:1">
      <c r="A1123" s="94">
        <v>738036</v>
      </c>
    </row>
    <row r="1124" spans="1:1">
      <c r="A1124" s="94">
        <v>738693</v>
      </c>
    </row>
    <row r="1125" spans="1:1">
      <c r="A1125" s="94">
        <v>739350</v>
      </c>
    </row>
    <row r="1126" spans="1:1">
      <c r="A1126" s="94">
        <v>740007</v>
      </c>
    </row>
    <row r="1127" spans="1:1">
      <c r="A1127" s="94">
        <v>740664</v>
      </c>
    </row>
    <row r="1128" spans="1:1">
      <c r="A1128" s="94">
        <v>741322</v>
      </c>
    </row>
    <row r="1129" spans="1:1">
      <c r="A1129" s="94">
        <v>741979</v>
      </c>
    </row>
    <row r="1130" spans="1:1">
      <c r="A1130" s="94">
        <v>742636</v>
      </c>
    </row>
    <row r="1131" spans="1:1">
      <c r="A1131" s="94">
        <v>743293</v>
      </c>
    </row>
    <row r="1132" spans="1:1">
      <c r="A1132" s="94">
        <v>743950</v>
      </c>
    </row>
    <row r="1133" spans="1:1">
      <c r="A1133" s="94">
        <v>744608</v>
      </c>
    </row>
    <row r="1134" spans="1:1">
      <c r="A1134" s="94">
        <v>745265</v>
      </c>
    </row>
    <row r="1135" spans="1:1">
      <c r="A1135" s="94">
        <v>745922</v>
      </c>
    </row>
    <row r="1136" spans="1:1">
      <c r="A1136" s="94">
        <v>746579</v>
      </c>
    </row>
    <row r="1137" spans="1:1">
      <c r="A1137" s="94">
        <v>747236</v>
      </c>
    </row>
    <row r="1138" spans="1:1">
      <c r="A1138" s="94">
        <v>747894</v>
      </c>
    </row>
    <row r="1139" spans="1:1">
      <c r="A1139" s="94">
        <v>748551</v>
      </c>
    </row>
    <row r="1140" spans="1:1">
      <c r="A1140" s="94">
        <v>749208</v>
      </c>
    </row>
    <row r="1141" spans="1:1">
      <c r="A1141" s="94">
        <v>749865</v>
      </c>
    </row>
    <row r="1142" spans="1:1">
      <c r="A1142" s="94">
        <v>750522</v>
      </c>
    </row>
    <row r="1143" spans="1:1">
      <c r="A1143" s="94">
        <v>751180</v>
      </c>
    </row>
    <row r="1144" spans="1:1">
      <c r="A1144" s="94">
        <v>751837</v>
      </c>
    </row>
    <row r="1145" spans="1:1">
      <c r="A1145" s="94">
        <v>752494</v>
      </c>
    </row>
    <row r="1146" spans="1:1">
      <c r="A1146" s="94">
        <v>753151</v>
      </c>
    </row>
    <row r="1147" spans="1:1">
      <c r="A1147" s="94">
        <v>753808</v>
      </c>
    </row>
    <row r="1148" spans="1:1">
      <c r="A1148" s="94">
        <v>754466</v>
      </c>
    </row>
    <row r="1149" spans="1:1">
      <c r="A1149" s="94">
        <v>755123</v>
      </c>
    </row>
    <row r="1150" spans="1:1">
      <c r="A1150" s="94">
        <v>755780</v>
      </c>
    </row>
    <row r="1151" spans="1:1">
      <c r="A1151" s="94">
        <v>756437</v>
      </c>
    </row>
    <row r="1152" spans="1:1">
      <c r="A1152" s="94">
        <v>757094</v>
      </c>
    </row>
    <row r="1153" spans="1:1">
      <c r="A1153" s="94">
        <v>757752</v>
      </c>
    </row>
    <row r="1154" spans="1:1">
      <c r="A1154" s="94">
        <v>758409</v>
      </c>
    </row>
    <row r="1155" spans="1:1">
      <c r="A1155" s="94">
        <v>759066</v>
      </c>
    </row>
    <row r="1156" spans="1:1">
      <c r="A1156" s="94">
        <v>759723</v>
      </c>
    </row>
    <row r="1157" spans="1:1">
      <c r="A1157" s="94">
        <v>760380</v>
      </c>
    </row>
    <row r="1158" spans="1:1">
      <c r="A1158" s="94">
        <v>761038</v>
      </c>
    </row>
    <row r="1159" spans="1:1">
      <c r="A1159" s="94">
        <v>761695</v>
      </c>
    </row>
    <row r="1160" spans="1:1">
      <c r="A1160" s="94">
        <v>762352</v>
      </c>
    </row>
    <row r="1161" spans="1:1">
      <c r="A1161" s="94">
        <v>763009</v>
      </c>
    </row>
    <row r="1162" spans="1:1">
      <c r="A1162" s="94">
        <v>763666</v>
      </c>
    </row>
    <row r="1163" spans="1:1">
      <c r="A1163" s="94">
        <v>764324</v>
      </c>
    </row>
    <row r="1164" spans="1:1">
      <c r="A1164" s="94">
        <v>764981</v>
      </c>
    </row>
    <row r="1165" spans="1:1">
      <c r="A1165" s="94">
        <v>765638</v>
      </c>
    </row>
    <row r="1166" spans="1:1">
      <c r="A1166" s="94">
        <v>766295</v>
      </c>
    </row>
    <row r="1167" spans="1:1">
      <c r="A1167" s="94">
        <v>766952</v>
      </c>
    </row>
    <row r="1168" spans="1:1">
      <c r="A1168" s="94">
        <v>767610</v>
      </c>
    </row>
    <row r="1169" spans="1:1">
      <c r="A1169" s="94">
        <v>768267</v>
      </c>
    </row>
    <row r="1170" spans="1:1">
      <c r="A1170" s="94">
        <v>768924</v>
      </c>
    </row>
    <row r="1171" spans="1:1">
      <c r="A1171" s="94">
        <v>769581</v>
      </c>
    </row>
    <row r="1172" spans="1:1">
      <c r="A1172" s="94">
        <v>770238</v>
      </c>
    </row>
    <row r="1173" spans="1:1">
      <c r="A1173" s="94">
        <v>770896</v>
      </c>
    </row>
    <row r="1174" spans="1:1">
      <c r="A1174" s="94">
        <v>771553</v>
      </c>
    </row>
    <row r="1175" spans="1:1">
      <c r="A1175" s="94">
        <v>772210</v>
      </c>
    </row>
    <row r="1176" spans="1:1">
      <c r="A1176" s="94">
        <v>772867</v>
      </c>
    </row>
    <row r="1177" spans="1:1">
      <c r="A1177" s="94">
        <v>773524</v>
      </c>
    </row>
    <row r="1178" spans="1:1">
      <c r="A1178" s="94">
        <v>774182</v>
      </c>
    </row>
    <row r="1179" spans="1:1">
      <c r="A1179" s="94">
        <v>774839</v>
      </c>
    </row>
    <row r="1180" spans="1:1">
      <c r="A1180" s="94">
        <v>775496</v>
      </c>
    </row>
    <row r="1181" spans="1:1">
      <c r="A1181" s="94">
        <v>776153</v>
      </c>
    </row>
    <row r="1182" spans="1:1">
      <c r="A1182" s="94">
        <v>776810</v>
      </c>
    </row>
    <row r="1183" spans="1:1">
      <c r="A1183" s="94">
        <v>777468</v>
      </c>
    </row>
    <row r="1184" spans="1:1">
      <c r="A1184" s="94">
        <v>778125</v>
      </c>
    </row>
    <row r="1185" spans="1:1">
      <c r="A1185" s="94">
        <v>778782</v>
      </c>
    </row>
    <row r="1186" spans="1:1">
      <c r="A1186" s="94">
        <v>779439</v>
      </c>
    </row>
    <row r="1187" spans="1:1">
      <c r="A1187" s="94">
        <v>780096</v>
      </c>
    </row>
    <row r="1188" spans="1:1">
      <c r="A1188" s="94">
        <v>780754</v>
      </c>
    </row>
    <row r="1189" spans="1:1">
      <c r="A1189" s="94">
        <v>781411</v>
      </c>
    </row>
    <row r="1190" spans="1:1">
      <c r="A1190" s="94">
        <v>782068</v>
      </c>
    </row>
    <row r="1191" spans="1:1">
      <c r="A1191" s="94">
        <v>782725</v>
      </c>
    </row>
    <row r="1192" spans="1:1">
      <c r="A1192" s="94">
        <v>783382</v>
      </c>
    </row>
    <row r="1193" spans="1:1">
      <c r="A1193" s="94">
        <v>784040</v>
      </c>
    </row>
    <row r="1194" spans="1:1">
      <c r="A1194" s="94">
        <v>784697</v>
      </c>
    </row>
    <row r="1195" spans="1:1">
      <c r="A1195" s="94">
        <v>785354</v>
      </c>
    </row>
    <row r="1196" spans="1:1">
      <c r="A1196" s="94">
        <v>786011</v>
      </c>
    </row>
    <row r="1197" spans="1:1">
      <c r="A1197" s="94">
        <v>786668</v>
      </c>
    </row>
    <row r="1198" spans="1:1">
      <c r="A1198" s="94">
        <v>787326</v>
      </c>
    </row>
    <row r="1199" spans="1:1">
      <c r="A1199" s="94">
        <v>787983</v>
      </c>
    </row>
    <row r="1200" spans="1:1">
      <c r="A1200" s="94">
        <v>788640</v>
      </c>
    </row>
    <row r="1201" spans="1:1">
      <c r="A1201" s="94">
        <v>789297</v>
      </c>
    </row>
    <row r="1202" spans="1:1">
      <c r="A1202" s="94">
        <v>789954</v>
      </c>
    </row>
    <row r="1203" spans="1:1">
      <c r="A1203" s="94">
        <v>790612</v>
      </c>
    </row>
    <row r="1204" spans="1:1">
      <c r="A1204" s="94">
        <v>791269</v>
      </c>
    </row>
    <row r="1205" spans="1:1">
      <c r="A1205" s="94">
        <v>791926</v>
      </c>
    </row>
    <row r="1206" spans="1:1">
      <c r="A1206" s="94">
        <v>792583</v>
      </c>
    </row>
    <row r="1207" spans="1:1">
      <c r="A1207" s="94">
        <v>793240</v>
      </c>
    </row>
    <row r="1208" spans="1:1">
      <c r="A1208" s="94">
        <v>793898</v>
      </c>
    </row>
    <row r="1209" spans="1:1">
      <c r="A1209" s="94">
        <v>794555</v>
      </c>
    </row>
    <row r="1210" spans="1:1">
      <c r="A1210" s="94">
        <v>795212</v>
      </c>
    </row>
    <row r="1211" spans="1:1">
      <c r="A1211" s="94">
        <v>795869</v>
      </c>
    </row>
    <row r="1212" spans="1:1">
      <c r="A1212" s="94">
        <v>796526</v>
      </c>
    </row>
    <row r="1213" spans="1:1">
      <c r="A1213" s="94">
        <v>797184</v>
      </c>
    </row>
    <row r="1214" spans="1:1">
      <c r="A1214" s="94">
        <v>797841</v>
      </c>
    </row>
    <row r="1215" spans="1:1">
      <c r="A1215" s="94">
        <v>798498</v>
      </c>
    </row>
    <row r="1216" spans="1:1">
      <c r="A1216" s="94">
        <v>799155</v>
      </c>
    </row>
    <row r="1217" spans="1:1">
      <c r="A1217" s="94">
        <v>799812</v>
      </c>
    </row>
    <row r="1218" spans="1:1">
      <c r="A1218" s="94">
        <v>800470</v>
      </c>
    </row>
    <row r="1219" spans="1:1">
      <c r="A1219" s="94">
        <v>801127</v>
      </c>
    </row>
    <row r="1220" spans="1:1">
      <c r="A1220" s="94">
        <v>801784</v>
      </c>
    </row>
    <row r="1221" spans="1:1">
      <c r="A1221" s="94">
        <v>802441</v>
      </c>
    </row>
    <row r="1222" spans="1:1">
      <c r="A1222" s="94">
        <v>803098</v>
      </c>
    </row>
    <row r="1223" spans="1:1">
      <c r="A1223" s="94">
        <v>803756</v>
      </c>
    </row>
    <row r="1224" spans="1:1">
      <c r="A1224" s="94">
        <v>804413</v>
      </c>
    </row>
    <row r="1225" spans="1:1">
      <c r="A1225" s="94">
        <v>805070</v>
      </c>
    </row>
    <row r="1226" spans="1:1">
      <c r="A1226" s="94">
        <v>805727</v>
      </c>
    </row>
    <row r="1227" spans="1:1">
      <c r="A1227" s="94">
        <v>806384</v>
      </c>
    </row>
    <row r="1228" spans="1:1">
      <c r="A1228" s="94">
        <v>807042</v>
      </c>
    </row>
    <row r="1229" spans="1:1">
      <c r="A1229" s="94">
        <v>807699</v>
      </c>
    </row>
    <row r="1230" spans="1:1">
      <c r="A1230" s="94">
        <v>808356</v>
      </c>
    </row>
    <row r="1231" spans="1:1">
      <c r="A1231" s="94">
        <v>809013</v>
      </c>
    </row>
    <row r="1232" spans="1:1">
      <c r="A1232" s="94">
        <v>809670</v>
      </c>
    </row>
    <row r="1233" spans="1:1">
      <c r="A1233" s="94">
        <v>810328</v>
      </c>
    </row>
    <row r="1234" spans="1:1">
      <c r="A1234" s="94">
        <v>810985</v>
      </c>
    </row>
    <row r="1235" spans="1:1">
      <c r="A1235" s="94">
        <v>811642</v>
      </c>
    </row>
    <row r="1236" spans="1:1">
      <c r="A1236" s="94">
        <v>812299</v>
      </c>
    </row>
    <row r="1237" spans="1:1">
      <c r="A1237" s="94">
        <v>812956</v>
      </c>
    </row>
    <row r="1238" spans="1:1">
      <c r="A1238" s="94">
        <v>813614</v>
      </c>
    </row>
    <row r="1239" spans="1:1">
      <c r="A1239" s="94">
        <v>814271</v>
      </c>
    </row>
    <row r="1240" spans="1:1">
      <c r="A1240" s="94">
        <v>814928</v>
      </c>
    </row>
    <row r="1241" spans="1:1">
      <c r="A1241" s="94">
        <v>815585</v>
      </c>
    </row>
    <row r="1242" spans="1:1">
      <c r="A1242" s="94">
        <v>816242</v>
      </c>
    </row>
    <row r="1243" spans="1:1">
      <c r="A1243" s="94">
        <v>816900</v>
      </c>
    </row>
    <row r="1244" spans="1:1">
      <c r="A1244" s="94">
        <v>817557</v>
      </c>
    </row>
    <row r="1245" spans="1:1">
      <c r="A1245" s="94">
        <v>818214</v>
      </c>
    </row>
    <row r="1246" spans="1:1">
      <c r="A1246" s="94">
        <v>818871</v>
      </c>
    </row>
    <row r="1247" spans="1:1">
      <c r="A1247" s="94">
        <v>819528</v>
      </c>
    </row>
    <row r="1248" spans="1:1">
      <c r="A1248" s="94">
        <v>820186</v>
      </c>
    </row>
    <row r="1249" spans="1:1">
      <c r="A1249" s="94">
        <v>820843</v>
      </c>
    </row>
    <row r="1250" spans="1:1">
      <c r="A1250" s="94">
        <v>821500</v>
      </c>
    </row>
    <row r="1251" spans="1:1">
      <c r="A1251" s="94">
        <v>822157</v>
      </c>
    </row>
    <row r="1252" spans="1:1">
      <c r="A1252" s="94">
        <v>822814</v>
      </c>
    </row>
    <row r="1253" spans="1:1">
      <c r="A1253" s="94">
        <v>823472</v>
      </c>
    </row>
    <row r="1254" spans="1:1">
      <c r="A1254" s="94">
        <v>824129</v>
      </c>
    </row>
    <row r="1255" spans="1:1">
      <c r="A1255" s="94">
        <v>824786</v>
      </c>
    </row>
    <row r="1256" spans="1:1">
      <c r="A1256" s="94">
        <v>825443</v>
      </c>
    </row>
    <row r="1257" spans="1:1">
      <c r="A1257" s="94">
        <v>826100</v>
      </c>
    </row>
    <row r="1258" spans="1:1">
      <c r="A1258" s="94">
        <v>826758</v>
      </c>
    </row>
    <row r="1259" spans="1:1">
      <c r="A1259" s="94">
        <v>827415</v>
      </c>
    </row>
    <row r="1260" spans="1:1">
      <c r="A1260" s="94">
        <v>828072</v>
      </c>
    </row>
    <row r="1261" spans="1:1">
      <c r="A1261" s="94">
        <v>828729</v>
      </c>
    </row>
    <row r="1262" spans="1:1">
      <c r="A1262" s="94">
        <v>829386</v>
      </c>
    </row>
    <row r="1263" spans="1:1">
      <c r="A1263" s="94">
        <v>830044</v>
      </c>
    </row>
    <row r="1264" spans="1:1">
      <c r="A1264" s="94">
        <v>830701</v>
      </c>
    </row>
    <row r="1265" spans="1:1">
      <c r="A1265" s="94">
        <v>831358</v>
      </c>
    </row>
    <row r="1266" spans="1:1">
      <c r="A1266" s="94">
        <v>832015</v>
      </c>
    </row>
    <row r="1267" spans="1:1">
      <c r="A1267" s="94">
        <v>832672</v>
      </c>
    </row>
    <row r="1268" spans="1:1">
      <c r="A1268" s="94">
        <v>833330</v>
      </c>
    </row>
    <row r="1269" spans="1:1">
      <c r="A1269" s="94">
        <v>833987</v>
      </c>
    </row>
    <row r="1270" spans="1:1">
      <c r="A1270" s="94">
        <v>834644</v>
      </c>
    </row>
    <row r="1271" spans="1:1">
      <c r="A1271" s="94">
        <v>835301</v>
      </c>
    </row>
    <row r="1272" spans="1:1">
      <c r="A1272" s="94">
        <v>835958</v>
      </c>
    </row>
    <row r="1273" spans="1:1">
      <c r="A1273" s="94">
        <v>836616</v>
      </c>
    </row>
    <row r="1274" spans="1:1">
      <c r="A1274" s="94">
        <v>837273</v>
      </c>
    </row>
    <row r="1275" spans="1:1">
      <c r="A1275" s="94">
        <v>837930</v>
      </c>
    </row>
    <row r="1276" spans="1:1">
      <c r="A1276" s="94">
        <v>838587</v>
      </c>
    </row>
    <row r="1277" spans="1:1">
      <c r="A1277" s="94">
        <v>839244</v>
      </c>
    </row>
    <row r="1278" spans="1:1">
      <c r="A1278" s="94">
        <v>839902</v>
      </c>
    </row>
    <row r="1279" spans="1:1">
      <c r="A1279" s="94">
        <v>840559</v>
      </c>
    </row>
    <row r="1280" spans="1:1">
      <c r="A1280" s="94">
        <v>841216</v>
      </c>
    </row>
    <row r="1281" spans="1:1">
      <c r="A1281" s="94">
        <v>841873</v>
      </c>
    </row>
    <row r="1282" spans="1:1">
      <c r="A1282" s="94">
        <v>842530</v>
      </c>
    </row>
    <row r="1283" spans="1:1">
      <c r="A1283" s="94">
        <v>843188</v>
      </c>
    </row>
    <row r="1284" spans="1:1">
      <c r="A1284" s="94">
        <v>843845</v>
      </c>
    </row>
    <row r="1285" spans="1:1">
      <c r="A1285" s="94">
        <v>844502</v>
      </c>
    </row>
    <row r="1286" spans="1:1">
      <c r="A1286" s="94">
        <v>845159</v>
      </c>
    </row>
    <row r="1287" spans="1:1">
      <c r="A1287" s="94">
        <v>845816</v>
      </c>
    </row>
    <row r="1288" spans="1:1">
      <c r="A1288" s="94">
        <v>846474</v>
      </c>
    </row>
    <row r="1289" spans="1:1">
      <c r="A1289" s="94">
        <v>847131</v>
      </c>
    </row>
    <row r="1290" spans="1:1">
      <c r="A1290" s="94">
        <v>847788</v>
      </c>
    </row>
    <row r="1291" spans="1:1">
      <c r="A1291" s="94">
        <v>848445</v>
      </c>
    </row>
    <row r="1292" spans="1:1">
      <c r="A1292" s="94">
        <v>849102</v>
      </c>
    </row>
    <row r="1293" spans="1:1">
      <c r="A1293" s="94">
        <v>849760</v>
      </c>
    </row>
    <row r="1294" spans="1:1">
      <c r="A1294" s="94">
        <v>850417</v>
      </c>
    </row>
    <row r="1295" spans="1:1">
      <c r="A1295" s="94">
        <v>851074</v>
      </c>
    </row>
    <row r="1296" spans="1:1">
      <c r="A1296" s="94">
        <v>851731</v>
      </c>
    </row>
    <row r="1297" spans="1:1">
      <c r="A1297" s="94">
        <v>852388</v>
      </c>
    </row>
    <row r="1298" spans="1:1">
      <c r="A1298" s="94">
        <v>853046</v>
      </c>
    </row>
    <row r="1299" spans="1:1">
      <c r="A1299" s="94">
        <v>853703</v>
      </c>
    </row>
    <row r="1300" spans="1:1">
      <c r="A1300" s="94">
        <v>854360</v>
      </c>
    </row>
    <row r="1301" spans="1:1">
      <c r="A1301" s="94">
        <v>855017</v>
      </c>
    </row>
    <row r="1302" spans="1:1">
      <c r="A1302" s="94">
        <v>855674</v>
      </c>
    </row>
    <row r="1303" spans="1:1">
      <c r="A1303" s="94">
        <v>856332</v>
      </c>
    </row>
    <row r="1304" spans="1:1">
      <c r="A1304" s="94">
        <v>856989</v>
      </c>
    </row>
    <row r="1305" spans="1:1">
      <c r="A1305" s="94">
        <v>857646</v>
      </c>
    </row>
    <row r="1306" spans="1:1">
      <c r="A1306" s="94">
        <v>858303</v>
      </c>
    </row>
    <row r="1307" spans="1:1">
      <c r="A1307" s="94">
        <v>858960</v>
      </c>
    </row>
    <row r="1308" spans="1:1">
      <c r="A1308" s="94">
        <v>859618</v>
      </c>
    </row>
    <row r="1309" spans="1:1">
      <c r="A1309" s="94">
        <v>860275</v>
      </c>
    </row>
    <row r="1310" spans="1:1">
      <c r="A1310" s="94">
        <v>860932</v>
      </c>
    </row>
    <row r="1311" spans="1:1">
      <c r="A1311" s="94">
        <v>861589</v>
      </c>
    </row>
    <row r="1312" spans="1:1">
      <c r="A1312" s="94">
        <v>862246</v>
      </c>
    </row>
    <row r="1313" spans="1:1">
      <c r="A1313" s="94">
        <v>862904</v>
      </c>
    </row>
    <row r="1314" spans="1:1">
      <c r="A1314" s="94">
        <v>863561</v>
      </c>
    </row>
    <row r="1315" spans="1:1">
      <c r="A1315" s="94">
        <v>864218</v>
      </c>
    </row>
    <row r="1316" spans="1:1">
      <c r="A1316" s="94">
        <v>864875</v>
      </c>
    </row>
    <row r="1317" spans="1:1">
      <c r="A1317" s="94">
        <v>865532</v>
      </c>
    </row>
    <row r="1318" spans="1:1">
      <c r="A1318" s="94">
        <v>866190</v>
      </c>
    </row>
    <row r="1319" spans="1:1">
      <c r="A1319" s="94">
        <v>866847</v>
      </c>
    </row>
    <row r="1320" spans="1:1">
      <c r="A1320" s="94">
        <v>867504</v>
      </c>
    </row>
    <row r="1321" spans="1:1">
      <c r="A1321" s="94">
        <v>868161</v>
      </c>
    </row>
    <row r="1322" spans="1:1">
      <c r="A1322" s="94">
        <v>868818</v>
      </c>
    </row>
    <row r="1323" spans="1:1">
      <c r="A1323" s="94">
        <v>869476</v>
      </c>
    </row>
    <row r="1324" spans="1:1">
      <c r="A1324" s="94">
        <v>870133</v>
      </c>
    </row>
    <row r="1325" spans="1:1">
      <c r="A1325" s="94">
        <v>870790</v>
      </c>
    </row>
    <row r="1326" spans="1:1">
      <c r="A1326" s="94">
        <v>871447</v>
      </c>
    </row>
    <row r="1327" spans="1:1">
      <c r="A1327" s="94">
        <v>872104</v>
      </c>
    </row>
    <row r="1328" spans="1:1">
      <c r="A1328" s="94">
        <v>872762</v>
      </c>
    </row>
    <row r="1329" spans="1:1">
      <c r="A1329" s="94">
        <v>873419</v>
      </c>
    </row>
    <row r="1330" spans="1:1">
      <c r="A1330" s="94">
        <v>874076</v>
      </c>
    </row>
    <row r="1331" spans="1:1">
      <c r="A1331" s="94">
        <v>874733</v>
      </c>
    </row>
    <row r="1332" spans="1:1">
      <c r="A1332" s="94">
        <v>875390</v>
      </c>
    </row>
    <row r="1333" spans="1:1">
      <c r="A1333" s="94">
        <v>876048</v>
      </c>
    </row>
    <row r="1334" spans="1:1">
      <c r="A1334" s="94">
        <v>876705</v>
      </c>
    </row>
    <row r="1335" spans="1:1">
      <c r="A1335" s="94">
        <v>877362</v>
      </c>
    </row>
    <row r="1336" spans="1:1">
      <c r="A1336" s="94">
        <v>878019</v>
      </c>
    </row>
    <row r="1337" spans="1:1">
      <c r="A1337" s="94">
        <v>878676</v>
      </c>
    </row>
    <row r="1338" spans="1:1">
      <c r="A1338" s="94">
        <v>879334</v>
      </c>
    </row>
    <row r="1339" spans="1:1">
      <c r="A1339" s="94">
        <v>879991</v>
      </c>
    </row>
    <row r="1340" spans="1:1">
      <c r="A1340" s="94">
        <v>880648</v>
      </c>
    </row>
    <row r="1341" spans="1:1">
      <c r="A1341" s="94">
        <v>881305</v>
      </c>
    </row>
    <row r="1342" spans="1:1">
      <c r="A1342" s="94">
        <v>881962</v>
      </c>
    </row>
    <row r="1343" spans="1:1">
      <c r="A1343" s="94">
        <v>882620</v>
      </c>
    </row>
    <row r="1344" spans="1:1">
      <c r="A1344" s="94">
        <v>883277</v>
      </c>
    </row>
    <row r="1345" spans="1:1">
      <c r="A1345" s="94">
        <v>883934</v>
      </c>
    </row>
    <row r="1346" spans="1:1">
      <c r="A1346" s="94">
        <v>884591</v>
      </c>
    </row>
    <row r="1347" spans="1:1">
      <c r="A1347" s="94">
        <v>885248</v>
      </c>
    </row>
    <row r="1348" spans="1:1">
      <c r="A1348" s="94">
        <v>885906</v>
      </c>
    </row>
    <row r="1349" spans="1:1">
      <c r="A1349" s="94">
        <v>886563</v>
      </c>
    </row>
    <row r="1350" spans="1:1">
      <c r="A1350" s="94">
        <v>887220</v>
      </c>
    </row>
    <row r="1351" spans="1:1">
      <c r="A1351" s="94">
        <v>887877</v>
      </c>
    </row>
    <row r="1352" spans="1:1">
      <c r="A1352" s="94">
        <v>888534</v>
      </c>
    </row>
    <row r="1353" spans="1:1">
      <c r="A1353" s="94">
        <v>889192</v>
      </c>
    </row>
    <row r="1354" spans="1:1">
      <c r="A1354" s="94">
        <v>889849</v>
      </c>
    </row>
    <row r="1355" spans="1:1">
      <c r="A1355" s="94">
        <v>890506</v>
      </c>
    </row>
    <row r="1356" spans="1:1">
      <c r="A1356" s="94">
        <v>891163</v>
      </c>
    </row>
    <row r="1357" spans="1:1">
      <c r="A1357" s="94">
        <v>891820</v>
      </c>
    </row>
    <row r="1358" spans="1:1">
      <c r="A1358" s="94">
        <v>892478</v>
      </c>
    </row>
    <row r="1359" spans="1:1">
      <c r="A1359" s="94">
        <v>893135</v>
      </c>
    </row>
    <row r="1360" spans="1:1">
      <c r="A1360" s="94">
        <v>893792</v>
      </c>
    </row>
    <row r="1361" spans="1:1">
      <c r="A1361" s="94">
        <v>894449</v>
      </c>
    </row>
    <row r="1362" spans="1:1">
      <c r="A1362" s="94">
        <v>895106</v>
      </c>
    </row>
    <row r="1363" spans="1:1">
      <c r="A1363" s="94">
        <v>895764</v>
      </c>
    </row>
    <row r="1364" spans="1:1">
      <c r="A1364" s="94">
        <v>896421</v>
      </c>
    </row>
    <row r="1365" spans="1:1">
      <c r="A1365" s="94">
        <v>897078</v>
      </c>
    </row>
    <row r="1366" spans="1:1">
      <c r="A1366" s="94">
        <v>897735</v>
      </c>
    </row>
    <row r="1367" spans="1:1">
      <c r="A1367" s="94">
        <v>898392</v>
      </c>
    </row>
    <row r="1368" spans="1:1">
      <c r="A1368" s="94">
        <v>899050</v>
      </c>
    </row>
    <row r="1369" spans="1:1">
      <c r="A1369" s="94">
        <v>899707</v>
      </c>
    </row>
    <row r="1370" spans="1:1">
      <c r="A1370" s="94">
        <v>900364</v>
      </c>
    </row>
    <row r="1371" spans="1:1">
      <c r="A1371" s="94">
        <v>901021</v>
      </c>
    </row>
    <row r="1372" spans="1:1">
      <c r="A1372" s="94">
        <v>901678</v>
      </c>
    </row>
    <row r="1373" spans="1:1">
      <c r="A1373" s="94">
        <v>902336</v>
      </c>
    </row>
    <row r="1374" spans="1:1">
      <c r="A1374" s="94">
        <v>902993</v>
      </c>
    </row>
    <row r="1375" spans="1:1">
      <c r="A1375" s="94">
        <v>903650</v>
      </c>
    </row>
    <row r="1376" spans="1:1">
      <c r="A1376" s="94">
        <v>904307</v>
      </c>
    </row>
    <row r="1377" spans="1:1">
      <c r="A1377" s="94">
        <v>904964</v>
      </c>
    </row>
    <row r="1378" spans="1:1">
      <c r="A1378" s="94">
        <v>905622</v>
      </c>
    </row>
    <row r="1379" spans="1:1">
      <c r="A1379" s="94">
        <v>906279</v>
      </c>
    </row>
    <row r="1380" spans="1:1">
      <c r="A1380" s="94">
        <v>906936</v>
      </c>
    </row>
    <row r="1381" spans="1:1">
      <c r="A1381" s="94">
        <v>907593</v>
      </c>
    </row>
    <row r="1382" spans="1:1">
      <c r="A1382" s="94">
        <v>908250</v>
      </c>
    </row>
    <row r="1383" spans="1:1">
      <c r="A1383" s="94">
        <v>908908</v>
      </c>
    </row>
    <row r="1384" spans="1:1">
      <c r="A1384" s="94">
        <v>909565</v>
      </c>
    </row>
    <row r="1385" spans="1:1">
      <c r="A1385" s="94">
        <v>910222</v>
      </c>
    </row>
    <row r="1386" spans="1:1">
      <c r="A1386" s="94">
        <v>910879</v>
      </c>
    </row>
    <row r="1387" spans="1:1">
      <c r="A1387" s="94">
        <v>911536</v>
      </c>
    </row>
    <row r="1388" spans="1:1">
      <c r="A1388" s="94">
        <v>912194</v>
      </c>
    </row>
    <row r="1389" spans="1:1">
      <c r="A1389" s="94">
        <v>912851</v>
      </c>
    </row>
    <row r="1390" spans="1:1">
      <c r="A1390" s="94">
        <v>913508</v>
      </c>
    </row>
    <row r="1391" spans="1:1">
      <c r="A1391" s="94">
        <v>914165</v>
      </c>
    </row>
    <row r="1392" spans="1:1">
      <c r="A1392" s="94">
        <v>914822</v>
      </c>
    </row>
    <row r="1393" spans="1:1">
      <c r="A1393" s="94">
        <v>915480</v>
      </c>
    </row>
    <row r="1394" spans="1:1">
      <c r="A1394" s="94">
        <v>916137</v>
      </c>
    </row>
    <row r="1395" spans="1:1">
      <c r="A1395" s="94">
        <v>916794</v>
      </c>
    </row>
    <row r="1396" spans="1:1">
      <c r="A1396" s="94">
        <v>917451</v>
      </c>
    </row>
    <row r="1397" spans="1:1">
      <c r="A1397" s="94">
        <v>918108</v>
      </c>
    </row>
    <row r="1398" spans="1:1">
      <c r="A1398" s="94">
        <v>918766</v>
      </c>
    </row>
    <row r="1399" spans="1:1">
      <c r="A1399" s="94">
        <v>919423</v>
      </c>
    </row>
    <row r="1400" spans="1:1">
      <c r="A1400" s="94">
        <v>920080</v>
      </c>
    </row>
    <row r="1401" spans="1:1">
      <c r="A1401" s="94">
        <v>920737</v>
      </c>
    </row>
    <row r="1402" spans="1:1">
      <c r="A1402" s="94">
        <v>921394</v>
      </c>
    </row>
    <row r="1403" spans="1:1">
      <c r="A1403" s="94">
        <v>922052</v>
      </c>
    </row>
    <row r="1404" spans="1:1">
      <c r="A1404" s="94">
        <v>922709</v>
      </c>
    </row>
    <row r="1405" spans="1:1">
      <c r="A1405" s="94">
        <v>923366</v>
      </c>
    </row>
    <row r="1406" spans="1:1">
      <c r="A1406" s="94">
        <v>924023</v>
      </c>
    </row>
    <row r="1407" spans="1:1">
      <c r="A1407" s="94">
        <v>924680</v>
      </c>
    </row>
    <row r="1408" spans="1:1">
      <c r="A1408" s="94">
        <v>925338</v>
      </c>
    </row>
    <row r="1409" spans="1:1">
      <c r="A1409" s="94">
        <v>925995</v>
      </c>
    </row>
    <row r="1410" spans="1:1">
      <c r="A1410" s="94">
        <v>926652</v>
      </c>
    </row>
    <row r="1411" spans="1:1">
      <c r="A1411" s="94">
        <v>927309</v>
      </c>
    </row>
    <row r="1412" spans="1:1">
      <c r="A1412" s="94">
        <v>927966</v>
      </c>
    </row>
    <row r="1413" spans="1:1">
      <c r="A1413" s="94">
        <v>928624</v>
      </c>
    </row>
    <row r="1414" spans="1:1">
      <c r="A1414" s="94">
        <v>929281</v>
      </c>
    </row>
    <row r="1415" spans="1:1">
      <c r="A1415" s="94">
        <v>929938</v>
      </c>
    </row>
    <row r="1416" spans="1:1">
      <c r="A1416" s="94">
        <v>930595</v>
      </c>
    </row>
    <row r="1417" spans="1:1">
      <c r="A1417" s="94">
        <v>931252</v>
      </c>
    </row>
    <row r="1418" spans="1:1">
      <c r="A1418" s="94">
        <v>931910</v>
      </c>
    </row>
    <row r="1419" spans="1:1">
      <c r="A1419" s="94">
        <v>932567</v>
      </c>
    </row>
    <row r="1420" spans="1:1">
      <c r="A1420" s="94">
        <v>933224</v>
      </c>
    </row>
    <row r="1421" spans="1:1">
      <c r="A1421" s="94">
        <v>933881</v>
      </c>
    </row>
    <row r="1422" spans="1:1">
      <c r="A1422" s="94">
        <v>934538</v>
      </c>
    </row>
    <row r="1423" spans="1:1">
      <c r="A1423" s="94">
        <v>935196</v>
      </c>
    </row>
    <row r="1424" spans="1:1">
      <c r="A1424" s="94">
        <v>935853</v>
      </c>
    </row>
    <row r="1425" spans="1:1">
      <c r="A1425" s="94">
        <v>936510</v>
      </c>
    </row>
    <row r="1426" spans="1:1">
      <c r="A1426" s="94">
        <v>937167</v>
      </c>
    </row>
    <row r="1427" spans="1:1">
      <c r="A1427" s="94">
        <v>937824</v>
      </c>
    </row>
    <row r="1428" spans="1:1">
      <c r="A1428" s="94">
        <v>938482</v>
      </c>
    </row>
    <row r="1429" spans="1:1">
      <c r="A1429" s="94">
        <v>939139</v>
      </c>
    </row>
    <row r="1430" spans="1:1">
      <c r="A1430" s="94">
        <v>939796</v>
      </c>
    </row>
    <row r="1431" spans="1:1">
      <c r="A1431" s="94">
        <v>940453</v>
      </c>
    </row>
    <row r="1432" spans="1:1">
      <c r="A1432" s="94">
        <v>941110</v>
      </c>
    </row>
    <row r="1433" spans="1:1">
      <c r="A1433" s="94">
        <v>941768</v>
      </c>
    </row>
    <row r="1434" spans="1:1">
      <c r="A1434" s="94">
        <v>942425</v>
      </c>
    </row>
    <row r="1435" spans="1:1">
      <c r="A1435" s="94">
        <v>943082</v>
      </c>
    </row>
    <row r="1436" spans="1:1">
      <c r="A1436" s="94">
        <v>943739</v>
      </c>
    </row>
    <row r="1437" spans="1:1">
      <c r="A1437" s="94">
        <v>944396</v>
      </c>
    </row>
    <row r="1438" spans="1:1">
      <c r="A1438" s="94">
        <v>945054</v>
      </c>
    </row>
    <row r="1439" spans="1:1">
      <c r="A1439" s="94">
        <v>945711</v>
      </c>
    </row>
    <row r="1440" spans="1:1">
      <c r="A1440" s="94">
        <v>946368</v>
      </c>
    </row>
    <row r="1441" spans="1:1">
      <c r="A1441" s="94">
        <v>947025</v>
      </c>
    </row>
    <row r="1442" spans="1:1">
      <c r="A1442" s="94">
        <v>947682</v>
      </c>
    </row>
    <row r="1443" spans="1:1">
      <c r="A1443" s="94">
        <v>948340</v>
      </c>
    </row>
    <row r="1444" spans="1:1">
      <c r="A1444" s="94">
        <v>948997</v>
      </c>
    </row>
    <row r="1445" spans="1:1">
      <c r="A1445" s="94">
        <v>949654</v>
      </c>
    </row>
    <row r="1446" spans="1:1">
      <c r="A1446" s="94">
        <v>950311</v>
      </c>
    </row>
    <row r="1447" spans="1:1">
      <c r="A1447" s="94">
        <v>950968</v>
      </c>
    </row>
    <row r="1448" spans="1:1">
      <c r="A1448" s="94">
        <v>951626</v>
      </c>
    </row>
    <row r="1449" spans="1:1">
      <c r="A1449" s="94">
        <v>952283</v>
      </c>
    </row>
    <row r="1450" spans="1:1">
      <c r="A1450" s="94">
        <v>952940</v>
      </c>
    </row>
    <row r="1451" spans="1:1">
      <c r="A1451" s="94">
        <v>953597</v>
      </c>
    </row>
    <row r="1452" spans="1:1">
      <c r="A1452" s="94">
        <v>954254</v>
      </c>
    </row>
    <row r="1453" spans="1:1">
      <c r="A1453" s="94">
        <v>954912</v>
      </c>
    </row>
    <row r="1454" spans="1:1">
      <c r="A1454" s="94">
        <v>955569</v>
      </c>
    </row>
    <row r="1455" spans="1:1">
      <c r="A1455" s="94">
        <v>956226</v>
      </c>
    </row>
    <row r="1456" spans="1:1">
      <c r="A1456" s="94">
        <v>956883</v>
      </c>
    </row>
    <row r="1457" spans="1:1">
      <c r="A1457" s="94">
        <v>957540</v>
      </c>
    </row>
    <row r="1458" spans="1:1">
      <c r="A1458" s="94">
        <v>958198</v>
      </c>
    </row>
    <row r="1459" spans="1:1">
      <c r="A1459" s="94">
        <v>958855</v>
      </c>
    </row>
    <row r="1460" spans="1:1">
      <c r="A1460" s="94">
        <v>959512</v>
      </c>
    </row>
    <row r="1461" spans="1:1">
      <c r="A1461" s="94">
        <v>960169</v>
      </c>
    </row>
    <row r="1462" spans="1:1">
      <c r="A1462" s="94">
        <v>960826</v>
      </c>
    </row>
    <row r="1463" spans="1:1">
      <c r="A1463" s="94">
        <v>961484</v>
      </c>
    </row>
    <row r="1464" spans="1:1">
      <c r="A1464" s="94">
        <v>962141</v>
      </c>
    </row>
    <row r="1465" spans="1:1">
      <c r="A1465" s="94">
        <v>962798</v>
      </c>
    </row>
    <row r="1466" spans="1:1">
      <c r="A1466" s="94">
        <v>963455</v>
      </c>
    </row>
    <row r="1467" spans="1:1">
      <c r="A1467" s="94">
        <v>964112</v>
      </c>
    </row>
    <row r="1468" spans="1:1">
      <c r="A1468" s="94">
        <v>964770</v>
      </c>
    </row>
    <row r="1469" spans="1:1">
      <c r="A1469" s="94">
        <v>965427</v>
      </c>
    </row>
    <row r="1470" spans="1:1">
      <c r="A1470" s="94">
        <v>966084</v>
      </c>
    </row>
    <row r="1471" spans="1:1">
      <c r="A1471" s="94">
        <v>966741</v>
      </c>
    </row>
    <row r="1472" spans="1:1">
      <c r="A1472" s="94">
        <v>967398</v>
      </c>
    </row>
    <row r="1473" spans="1:1">
      <c r="A1473" s="94">
        <v>968056</v>
      </c>
    </row>
    <row r="1474" spans="1:1">
      <c r="A1474" s="94">
        <v>968713</v>
      </c>
    </row>
    <row r="1475" spans="1:1">
      <c r="A1475" s="94">
        <v>969370</v>
      </c>
    </row>
    <row r="1476" spans="1:1">
      <c r="A1476" s="94">
        <v>970027</v>
      </c>
    </row>
    <row r="1477" spans="1:1">
      <c r="A1477" s="94">
        <v>970684</v>
      </c>
    </row>
    <row r="1478" spans="1:1">
      <c r="A1478" s="94">
        <v>971342</v>
      </c>
    </row>
    <row r="1479" spans="1:1">
      <c r="A1479" s="94">
        <v>971999</v>
      </c>
    </row>
    <row r="1480" spans="1:1">
      <c r="A1480" s="94">
        <v>972656</v>
      </c>
    </row>
    <row r="1481" spans="1:1">
      <c r="A1481" s="94">
        <v>973313</v>
      </c>
    </row>
    <row r="1482" spans="1:1">
      <c r="A1482" s="94">
        <v>973970</v>
      </c>
    </row>
    <row r="1483" spans="1:1">
      <c r="A1483" s="94">
        <v>974628</v>
      </c>
    </row>
    <row r="1484" spans="1:1">
      <c r="A1484" s="94">
        <v>975285</v>
      </c>
    </row>
    <row r="1485" spans="1:1">
      <c r="A1485" s="94">
        <v>975942</v>
      </c>
    </row>
    <row r="1486" spans="1:1">
      <c r="A1486" s="94">
        <v>976599</v>
      </c>
    </row>
    <row r="1487" spans="1:1">
      <c r="A1487" s="94">
        <v>977256</v>
      </c>
    </row>
    <row r="1488" spans="1:1">
      <c r="A1488" s="94">
        <v>977914</v>
      </c>
    </row>
    <row r="1489" spans="1:1">
      <c r="A1489" s="94">
        <v>978571</v>
      </c>
    </row>
    <row r="1490" spans="1:1">
      <c r="A1490" s="94">
        <v>979228</v>
      </c>
    </row>
    <row r="1491" spans="1:1">
      <c r="A1491" s="94">
        <v>979885</v>
      </c>
    </row>
    <row r="1492" spans="1:1">
      <c r="A1492" s="94">
        <v>980542</v>
      </c>
    </row>
    <row r="1493" spans="1:1">
      <c r="A1493" s="94">
        <v>981200</v>
      </c>
    </row>
    <row r="1494" spans="1:1">
      <c r="A1494" s="94">
        <v>981857</v>
      </c>
    </row>
    <row r="1495" spans="1:1">
      <c r="A1495" s="94">
        <v>982514</v>
      </c>
    </row>
    <row r="1496" spans="1:1">
      <c r="A1496" s="94">
        <v>983171</v>
      </c>
    </row>
    <row r="1497" spans="1:1">
      <c r="A1497" s="94">
        <v>983828</v>
      </c>
    </row>
    <row r="1498" spans="1:1">
      <c r="A1498" s="94">
        <v>984486</v>
      </c>
    </row>
    <row r="1499" spans="1:1">
      <c r="A1499" s="94">
        <v>985143</v>
      </c>
    </row>
    <row r="1500" spans="1:1">
      <c r="A1500" s="94">
        <v>985800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輸出出荷依頼申込書</vt:lpstr>
      <vt:lpstr>国際送料金額表</vt:lpstr>
      <vt:lpstr>Sheet1</vt:lpstr>
      <vt:lpstr>輸出出荷依頼申込書!Print_Area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Microsoft Office User</cp:lastModifiedBy>
  <cp:lastPrinted>2017-07-05T11:34:39Z</cp:lastPrinted>
  <dcterms:created xsi:type="dcterms:W3CDTF">2017-06-19T02:44:33Z</dcterms:created>
  <dcterms:modified xsi:type="dcterms:W3CDTF">2026-01-06T09:20:22Z</dcterms:modified>
</cp:coreProperties>
</file>